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fs05.adm.us.edu.pl\Redirect\JZ10490\Documents\SEKCJA DOSTAW\Do zamieszczenia na stronie internetowej\"/>
    </mc:Choice>
  </mc:AlternateContent>
  <xr:revisionPtr revIDLastSave="0" documentId="8_{6AE78C23-3963-45AE-BB31-0F30A65B4A1E}" xr6:coauthVersionLast="47" xr6:coauthVersionMax="47" xr10:uidLastSave="{00000000-0000-0000-0000-000000000000}"/>
  <bookViews>
    <workbookView xWindow="-120" yWindow="-120" windowWidth="29040" windowHeight="15720" xr2:uid="{5F0A8138-138E-4A1C-8F68-09E7DDC87558}"/>
  </bookViews>
  <sheets>
    <sheet name="UŚ 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9" i="1" l="1"/>
  <c r="I48" i="1"/>
  <c r="I45" i="1"/>
  <c r="I43" i="1"/>
  <c r="I40" i="1"/>
  <c r="I38" i="1"/>
  <c r="I35" i="1"/>
  <c r="I33" i="1"/>
  <c r="I31" i="1"/>
  <c r="I28" i="1"/>
  <c r="I26" i="1"/>
  <c r="I22" i="1"/>
  <c r="I17" i="1"/>
  <c r="I15" i="1"/>
  <c r="I12" i="1"/>
  <c r="I10" i="1"/>
  <c r="I8" i="1"/>
  <c r="I6" i="1"/>
  <c r="H47" i="1"/>
  <c r="I47" i="1" s="1"/>
  <c r="H46" i="1"/>
  <c r="I46" i="1" s="1"/>
  <c r="H14" i="1"/>
  <c r="I14" i="1" s="1"/>
  <c r="H13" i="1"/>
  <c r="H11" i="1"/>
  <c r="H4" i="1"/>
  <c r="H5" i="1"/>
  <c r="I4" i="1"/>
  <c r="H44" i="1"/>
  <c r="I44" i="1" s="1"/>
  <c r="H42" i="1"/>
  <c r="I42" i="1" s="1"/>
  <c r="H41" i="1"/>
  <c r="I41" i="1" s="1"/>
  <c r="H39" i="1"/>
  <c r="I39" i="1" s="1"/>
  <c r="H37" i="1"/>
  <c r="I37" i="1" s="1"/>
  <c r="H36" i="1"/>
  <c r="I36" i="1" s="1"/>
  <c r="H34" i="1"/>
  <c r="I34" i="1" s="1"/>
  <c r="H32" i="1"/>
  <c r="I32" i="1" s="1"/>
  <c r="H30" i="1"/>
  <c r="I30" i="1" s="1"/>
  <c r="H29" i="1"/>
  <c r="I29" i="1" s="1"/>
  <c r="H27" i="1"/>
  <c r="I27" i="1" s="1"/>
  <c r="H25" i="1"/>
  <c r="I25" i="1" s="1"/>
  <c r="H24" i="1"/>
  <c r="I24" i="1" s="1"/>
  <c r="H23" i="1"/>
  <c r="I23" i="1" s="1"/>
  <c r="H21" i="1"/>
  <c r="I21" i="1" s="1"/>
  <c r="H20" i="1"/>
  <c r="I20" i="1" s="1"/>
  <c r="H19" i="1"/>
  <c r="I19" i="1" s="1"/>
  <c r="H18" i="1"/>
  <c r="I18" i="1" s="1"/>
  <c r="H16" i="1"/>
  <c r="I16" i="1" s="1"/>
  <c r="I13" i="1"/>
  <c r="I11" i="1"/>
  <c r="H9" i="1"/>
  <c r="I9" i="1" s="1"/>
  <c r="H7" i="1"/>
  <c r="I7" i="1" s="1"/>
  <c r="I5" i="1"/>
</calcChain>
</file>

<file path=xl/sharedStrings.xml><?xml version="1.0" encoding="utf-8"?>
<sst xmlns="http://schemas.openxmlformats.org/spreadsheetml/2006/main" count="110" uniqueCount="52">
  <si>
    <t>jednostka</t>
  </si>
  <si>
    <t>kolor i wymiary mat</t>
  </si>
  <si>
    <t>rodzaj maty</t>
  </si>
  <si>
    <t>częstotliwość wymian</t>
  </si>
  <si>
    <t xml:space="preserve">zamawiana ilość </t>
  </si>
  <si>
    <t>ilość miesięcy</t>
  </si>
  <si>
    <r>
      <t xml:space="preserve">antracyt 250x150
</t>
    </r>
    <r>
      <rPr>
        <b/>
        <sz val="8"/>
        <rFont val="Arial"/>
        <family val="2"/>
        <charset val="238"/>
      </rPr>
      <t>ul. Studencka 16 (DS7)</t>
    </r>
  </si>
  <si>
    <t>mikrofibra</t>
  </si>
  <si>
    <t>wymiana co 2 tygodnie</t>
  </si>
  <si>
    <t>antracyt 200x115</t>
  </si>
  <si>
    <t>antracyt 240x150</t>
  </si>
  <si>
    <t>scraper</t>
  </si>
  <si>
    <t>wymiana co 1 tydzień</t>
  </si>
  <si>
    <t>antracyt 150x85</t>
  </si>
  <si>
    <r>
      <t xml:space="preserve">
</t>
    </r>
    <r>
      <rPr>
        <b/>
        <sz val="10"/>
        <color indexed="17"/>
        <rFont val="Arial"/>
        <family val="2"/>
        <charset val="238"/>
      </rPr>
      <t>Szkoła Filmowa im. Krzysztofa Kieślowskiego</t>
    </r>
    <r>
      <rPr>
        <b/>
        <sz val="10"/>
        <color indexed="48"/>
        <rFont val="Arial"/>
        <family val="2"/>
        <charset val="238"/>
      </rPr>
      <t xml:space="preserve">
40-008 Katowice
ul. Pawła 3</t>
    </r>
    <r>
      <rPr>
        <b/>
        <sz val="10"/>
        <color indexed="10"/>
        <rFont val="Arial"/>
        <family val="2"/>
        <charset val="238"/>
      </rPr>
      <t xml:space="preserve">
</t>
    </r>
  </si>
  <si>
    <t>mikrofibra - tech</t>
  </si>
  <si>
    <r>
      <t xml:space="preserve">
</t>
    </r>
    <r>
      <rPr>
        <b/>
        <sz val="10"/>
        <color indexed="17"/>
        <rFont val="Arial"/>
        <family val="2"/>
        <charset val="238"/>
      </rPr>
      <t>Wydział Nauk Społecznych</t>
    </r>
    <r>
      <rPr>
        <b/>
        <sz val="10"/>
        <color indexed="48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Grażyńskiego 53</t>
    </r>
    <r>
      <rPr>
        <b/>
        <sz val="10"/>
        <color indexed="10"/>
        <rFont val="Arial"/>
        <family val="2"/>
        <charset val="238"/>
      </rPr>
      <t xml:space="preserve">
</t>
    </r>
  </si>
  <si>
    <t>mikrofibra-tech</t>
  </si>
  <si>
    <t>antracyt 250x150</t>
  </si>
  <si>
    <t xml:space="preserve">antracyt 85x75 </t>
  </si>
  <si>
    <r>
      <rPr>
        <b/>
        <sz val="10"/>
        <color indexed="17"/>
        <rFont val="Arial"/>
        <family val="2"/>
        <charset val="238"/>
      </rPr>
      <t>Dom Asystenta Nr 3</t>
    </r>
    <r>
      <rPr>
        <b/>
        <sz val="10"/>
        <color indexed="12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40-282 Katowice
ul. Paderewskiego 32</t>
    </r>
    <r>
      <rPr>
        <b/>
        <sz val="10"/>
        <color indexed="12"/>
        <rFont val="Arial"/>
        <family val="2"/>
        <charset val="238"/>
      </rPr>
      <t xml:space="preserve">
</t>
    </r>
  </si>
  <si>
    <t>czarna 142x86</t>
  </si>
  <si>
    <t>ażurowa gumowa</t>
  </si>
  <si>
    <t>wymiana 4 tygodnie</t>
  </si>
  <si>
    <t>antracyt 85x75</t>
  </si>
  <si>
    <t xml:space="preserve">ażurowa gumowa </t>
  </si>
  <si>
    <t>mikrofibra/tech</t>
  </si>
  <si>
    <t xml:space="preserve">wymiana co 2 tygodnie  
</t>
  </si>
  <si>
    <r>
      <t xml:space="preserve">
</t>
    </r>
    <r>
      <rPr>
        <b/>
        <sz val="10"/>
        <color indexed="17"/>
        <rFont val="Arial"/>
        <family val="2"/>
        <charset val="238"/>
      </rPr>
      <t>CINiBA</t>
    </r>
    <r>
      <rPr>
        <b/>
        <sz val="10"/>
        <color indexed="30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Bankowa 11 A</t>
    </r>
    <r>
      <rPr>
        <b/>
        <sz val="10"/>
        <color indexed="30"/>
        <rFont val="Arial"/>
        <family val="2"/>
        <charset val="238"/>
      </rPr>
      <t xml:space="preserve">
</t>
    </r>
  </si>
  <si>
    <r>
      <t xml:space="preserve">antracyt 300x150
</t>
    </r>
    <r>
      <rPr>
        <b/>
        <sz val="8"/>
        <rFont val="Arial"/>
        <family val="2"/>
        <charset val="238"/>
      </rPr>
      <t>ul. Studencka 15 (DS1) - 1 szt.
ul. Studencka 17 (DS2) - 1 szt.</t>
    </r>
  </si>
  <si>
    <t>antracyt 300x150</t>
  </si>
  <si>
    <t>wartość brutto x ilość miesięcy (kol. H*J)</t>
  </si>
  <si>
    <t>kwota netto za 1 miesiąc (PLN)</t>
  </si>
  <si>
    <t>kwota brutto za 1 miesiąc (PLN)</t>
  </si>
  <si>
    <t>Cena oferty brutto</t>
  </si>
  <si>
    <r>
      <rPr>
        <b/>
        <sz val="10"/>
        <color indexed="17"/>
        <rFont val="Arial"/>
        <family val="2"/>
        <charset val="238"/>
      </rPr>
      <t>Wydział Nauk Społecznych</t>
    </r>
    <r>
      <rPr>
        <b/>
        <sz val="10"/>
        <color indexed="48"/>
        <rFont val="Arial"/>
        <family val="2"/>
        <charset val="238"/>
      </rPr>
      <t xml:space="preserve">
40-007 Katowice
ul. Bankowa 11</t>
    </r>
  </si>
  <si>
    <r>
      <rPr>
        <b/>
        <sz val="10"/>
        <color indexed="17"/>
        <rFont val="Arial"/>
        <family val="2"/>
        <charset val="238"/>
      </rPr>
      <t>SpinPlace</t>
    </r>
    <r>
      <rPr>
        <b/>
        <sz val="10"/>
        <color indexed="48"/>
        <rFont val="Arial"/>
        <family val="2"/>
        <charset val="238"/>
      </rPr>
      <t xml:space="preserve">
40-007 Katowice
ul. Bankowa 5</t>
    </r>
  </si>
  <si>
    <r>
      <rPr>
        <b/>
        <sz val="10"/>
        <color indexed="17"/>
        <rFont val="Arial"/>
        <family val="2"/>
        <charset val="238"/>
      </rPr>
      <t>Instytut Chemii</t>
    </r>
    <r>
      <rPr>
        <b/>
        <sz val="10"/>
        <color indexed="40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Szkolna 9</t>
    </r>
  </si>
  <si>
    <r>
      <rPr>
        <b/>
        <sz val="10"/>
        <color indexed="17"/>
        <rFont val="Arial"/>
        <family val="2"/>
        <charset val="238"/>
      </rPr>
      <t xml:space="preserve">OA LIGOTA </t>
    </r>
    <r>
      <rPr>
        <b/>
        <sz val="10"/>
        <color indexed="48"/>
        <rFont val="Arial"/>
        <family val="2"/>
        <charset val="238"/>
      </rPr>
      <t xml:space="preserve">
40-753 Katowice
ul. Studencka 15, 16, 17</t>
    </r>
  </si>
  <si>
    <r>
      <rPr>
        <b/>
        <sz val="10"/>
        <color indexed="17"/>
        <rFont val="Arial"/>
        <family val="2"/>
        <charset val="238"/>
      </rPr>
      <t>Instytut Biologii</t>
    </r>
    <r>
      <rPr>
        <b/>
        <sz val="10"/>
        <color indexed="40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Bankowa 9</t>
    </r>
  </si>
  <si>
    <r>
      <rPr>
        <b/>
        <sz val="10"/>
        <color indexed="17"/>
        <rFont val="Arial"/>
        <family val="2"/>
        <charset val="238"/>
      </rPr>
      <t>Instytut Biologii</t>
    </r>
    <r>
      <rPr>
        <b/>
        <sz val="10"/>
        <color indexed="40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Jagiellońska 28</t>
    </r>
  </si>
  <si>
    <r>
      <rPr>
        <b/>
        <sz val="10"/>
        <color indexed="17"/>
        <rFont val="Arial"/>
        <family val="2"/>
        <charset val="238"/>
      </rPr>
      <t>Dział Administracyjno-Gospodarczy Kampusu Katowickiego</t>
    </r>
    <r>
      <rPr>
        <b/>
        <sz val="10"/>
        <color indexed="48"/>
        <rFont val="Arial"/>
        <family val="2"/>
        <charset val="238"/>
      </rPr>
      <t xml:space="preserve">
40-007 Katowice
ul. Bankowa </t>
    </r>
    <r>
      <rPr>
        <b/>
        <sz val="10"/>
        <color indexed="30"/>
        <rFont val="Arial"/>
        <family val="2"/>
        <charset val="238"/>
      </rPr>
      <t>12</t>
    </r>
  </si>
  <si>
    <r>
      <rPr>
        <b/>
        <sz val="10"/>
        <color indexed="17"/>
        <rFont val="Arial"/>
        <family val="2"/>
        <charset val="238"/>
      </rPr>
      <t xml:space="preserve">Instytut Nauk o Ziemi </t>
    </r>
    <r>
      <rPr>
        <b/>
        <sz val="10"/>
        <color indexed="12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41-200 Sosnowiec
ul. Będzińska 60</t>
    </r>
  </si>
  <si>
    <r>
      <rPr>
        <b/>
        <sz val="10"/>
        <color indexed="17"/>
        <rFont val="Arial"/>
        <family val="2"/>
        <charset val="238"/>
      </rPr>
      <t>Wydział Nauk Ścisłych
 i Technicznych</t>
    </r>
    <r>
      <rPr>
        <b/>
        <sz val="10"/>
        <color indexed="48"/>
        <rFont val="Arial"/>
        <family val="2"/>
        <charset val="238"/>
      </rPr>
      <t xml:space="preserve"> 
41-200 Sosnowiec
ul. Żytnia 12</t>
    </r>
  </si>
  <si>
    <r>
      <rPr>
        <b/>
        <sz val="10"/>
        <color indexed="17"/>
        <rFont val="Arial"/>
        <family val="2"/>
        <charset val="238"/>
      </rPr>
      <t>Wydział Humanistyczny</t>
    </r>
    <r>
      <rPr>
        <b/>
        <sz val="10"/>
        <color indexed="48"/>
        <rFont val="Arial"/>
        <family val="2"/>
        <charset val="238"/>
      </rPr>
      <t xml:space="preserve"> 
41-200 Sosnowiec
ul. gen. Stefana Grota - Roweckiego 5</t>
    </r>
  </si>
  <si>
    <r>
      <rPr>
        <b/>
        <sz val="10"/>
        <color indexed="17"/>
        <rFont val="Arial"/>
        <family val="2"/>
        <charset val="238"/>
      </rPr>
      <t>Instytut Matematyki</t>
    </r>
    <r>
      <rPr>
        <b/>
        <sz val="10"/>
        <color indexed="48"/>
        <rFont val="Arial"/>
        <family val="2"/>
        <charset val="238"/>
      </rPr>
      <t xml:space="preserve">
40-007 Katowice
ul. Bankowa 14</t>
    </r>
  </si>
  <si>
    <r>
      <rPr>
        <b/>
        <sz val="10"/>
        <color indexed="17"/>
        <rFont val="Arial"/>
        <family val="2"/>
        <charset val="238"/>
      </rPr>
      <t>Wydział Humanistyczny</t>
    </r>
    <r>
      <rPr>
        <b/>
        <sz val="10"/>
        <color indexed="48"/>
        <rFont val="Arial"/>
        <family val="2"/>
        <charset val="238"/>
      </rPr>
      <t xml:space="preserve">
40-032 Katowice
ul. Uniwersytecka 4</t>
    </r>
  </si>
  <si>
    <r>
      <rPr>
        <b/>
        <sz val="10"/>
        <color indexed="17"/>
        <rFont val="Arial"/>
        <family val="2"/>
        <charset val="238"/>
      </rPr>
      <t>Wydział Prawa 
i Administracji</t>
    </r>
    <r>
      <rPr>
        <b/>
        <sz val="10"/>
        <rFont val="Arial"/>
        <family val="2"/>
        <charset val="238"/>
      </rPr>
      <t xml:space="preserve">
</t>
    </r>
    <r>
      <rPr>
        <b/>
        <sz val="10"/>
        <color indexed="48"/>
        <rFont val="Arial"/>
        <family val="2"/>
        <charset val="238"/>
      </rPr>
      <t>40-007 Katowice
ul. Bankowa 11B</t>
    </r>
  </si>
  <si>
    <t>Kolumna do wypełnienia</t>
  </si>
  <si>
    <t xml:space="preserve">Kolumny H i J zostaną uzupełnione automatycznie 
po wpisaniu kwoty w kol. G </t>
  </si>
  <si>
    <r>
      <rPr>
        <b/>
        <sz val="11"/>
        <rFont val="Arial CE"/>
        <charset val="238"/>
      </rPr>
      <t>MIKROFIBRA - specjalny splot włókien nylonowych z mikrofibrą, wysokość włosia 12 mm, gramatura: 1112 gr/m</t>
    </r>
    <r>
      <rPr>
        <b/>
        <sz val="11"/>
        <rFont val="Calibri"/>
        <family val="2"/>
        <charset val="238"/>
      </rPr>
      <t>²</t>
    </r>
    <r>
      <rPr>
        <b/>
        <sz val="11"/>
        <rFont val="Arial"/>
        <family val="2"/>
        <charset val="238"/>
      </rPr>
      <t>,</t>
    </r>
    <r>
      <rPr>
        <b/>
        <sz val="11"/>
        <color indexed="17"/>
        <rFont val="Arial"/>
        <family val="2"/>
        <charset val="238"/>
      </rPr>
      <t xml:space="preserve"> </t>
    </r>
    <r>
      <rPr>
        <b/>
        <sz val="11"/>
        <color indexed="10"/>
        <rFont val="Arial"/>
        <family val="2"/>
        <charset val="238"/>
      </rPr>
      <t>(oferta mat typu STANDARD lub BAWEŁNA zostanie uznana za niezgodną z OPZ i zostanie odrzucona)</t>
    </r>
    <r>
      <rPr>
        <b/>
        <sz val="11"/>
        <color indexed="17"/>
        <rFont val="Arial"/>
        <family val="2"/>
        <charset val="238"/>
      </rPr>
      <t xml:space="preserve"> </t>
    </r>
    <r>
      <rPr>
        <sz val="11"/>
        <color indexed="17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K</t>
    </r>
    <r>
      <rPr>
        <b/>
        <sz val="11"/>
        <rFont val="Arial"/>
        <family val="2"/>
        <charset val="238"/>
      </rPr>
      <t>omfort - ażurowa gumowa (z gumy nitrylowej)
Dopuszczalna tolerancja różnicy wymiarów mat nie może przekroczyć +/- 5%</t>
    </r>
    <r>
      <rPr>
        <sz val="11"/>
        <color rgb="FF00B050"/>
        <rFont val="Arial CE"/>
        <charset val="238"/>
      </rPr>
      <t xml:space="preserve">                                                      </t>
    </r>
    <r>
      <rPr>
        <b/>
        <sz val="11"/>
        <color theme="1"/>
        <rFont val="Arial"/>
        <family val="2"/>
        <charset val="238"/>
      </rPr>
      <t>Wymagany termin realizacji zamówienia: od 01.10.2026 r. do 31.05.202</t>
    </r>
    <r>
      <rPr>
        <b/>
        <sz val="12"/>
        <color theme="1"/>
        <rFont val="Arial"/>
        <family val="2"/>
        <charset val="238"/>
      </rPr>
      <t>7</t>
    </r>
    <r>
      <rPr>
        <b/>
        <sz val="11"/>
        <color theme="1"/>
        <rFont val="Arial"/>
        <family val="2"/>
        <charset val="238"/>
      </rPr>
      <t xml:space="preserve"> r. (dotyczy INoZ), dla pozostałych jednostek do 30.04.2027 r.</t>
    </r>
  </si>
  <si>
    <t>Załącznik do umowy nr 2 - Szczegółowy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</si>
</sst>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20"/>
      <name val="Arial"/>
      <family val="2"/>
      <charset val="238"/>
    </font>
    <font>
      <b/>
      <sz val="16"/>
      <name val="Arial CE"/>
      <charset val="238"/>
    </font>
    <font>
      <sz val="11"/>
      <color rgb="FF00B050"/>
      <name val="Arial CE"/>
      <charset val="238"/>
    </font>
    <font>
      <b/>
      <sz val="11"/>
      <name val="Arial CE"/>
      <charset val="238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3366FF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0"/>
      <color rgb="FF008000"/>
      <name val="Arial"/>
      <family val="2"/>
      <charset val="238"/>
    </font>
    <font>
      <b/>
      <sz val="10"/>
      <color indexed="4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0066FF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rgb="FF00990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Arial CE"/>
      <charset val="238"/>
    </font>
    <font>
      <b/>
      <sz val="11"/>
      <name val="Times New Roman"/>
      <family val="1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0" xfId="0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44" fontId="15" fillId="3" borderId="2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7" fillId="0" borderId="0" xfId="0" applyFont="1"/>
    <xf numFmtId="0" fontId="18" fillId="3" borderId="2" xfId="0" applyFont="1" applyFill="1" applyBorder="1" applyAlignment="1">
      <alignment horizontal="center" vertical="center"/>
    </xf>
    <xf numFmtId="0" fontId="29" fillId="0" borderId="0" xfId="0" applyFont="1"/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1" fontId="12" fillId="3" borderId="10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 wrapText="1"/>
    </xf>
    <xf numFmtId="164" fontId="12" fillId="3" borderId="9" xfId="0" applyNumberFormat="1" applyFont="1" applyFill="1" applyBorder="1" applyAlignment="1">
      <alignment horizontal="center" vertical="center" wrapText="1"/>
    </xf>
    <xf numFmtId="1" fontId="12" fillId="3" borderId="5" xfId="0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44" fontId="15" fillId="3" borderId="4" xfId="1" applyFont="1" applyFill="1" applyBorder="1" applyAlignment="1">
      <alignment horizontal="center" vertical="center" wrapText="1"/>
    </xf>
    <xf numFmtId="0" fontId="0" fillId="0" borderId="0" xfId="0" applyFill="1"/>
    <xf numFmtId="0" fontId="30" fillId="6" borderId="14" xfId="0" applyFont="1" applyFill="1" applyBorder="1" applyAlignment="1">
      <alignment horizontal="center" vertical="center" wrapText="1"/>
    </xf>
    <xf numFmtId="164" fontId="28" fillId="6" borderId="14" xfId="0" applyNumberFormat="1" applyFont="1" applyFill="1" applyBorder="1"/>
    <xf numFmtId="0" fontId="34" fillId="0" borderId="3" xfId="0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164" fontId="12" fillId="7" borderId="2" xfId="0" applyNumberFormat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164" fontId="14" fillId="7" borderId="2" xfId="0" applyNumberFormat="1" applyFont="1" applyFill="1" applyBorder="1" applyAlignment="1">
      <alignment horizontal="center" vertical="center"/>
    </xf>
    <xf numFmtId="0" fontId="14" fillId="7" borderId="4" xfId="0" applyFont="1" applyFill="1" applyBorder="1"/>
    <xf numFmtId="164" fontId="14" fillId="7" borderId="6" xfId="0" applyNumberFormat="1" applyFont="1" applyFill="1" applyBorder="1"/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4" fillId="7" borderId="12" xfId="0" applyFont="1" applyFill="1" applyBorder="1" applyAlignment="1">
      <alignment horizontal="center" vertical="center" wrapText="1"/>
    </xf>
    <xf numFmtId="0" fontId="31" fillId="7" borderId="1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2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8218-D4F7-4B5B-BDB5-D531671BFD08}">
  <sheetPr>
    <pageSetUpPr fitToPage="1"/>
  </sheetPr>
  <dimension ref="A1:J50"/>
  <sheetViews>
    <sheetView tabSelected="1" zoomScale="90" zoomScaleNormal="90" zoomScaleSheetLayoutView="75" workbookViewId="0">
      <selection activeCell="L2" sqref="L2"/>
    </sheetView>
  </sheetViews>
  <sheetFormatPr defaultRowHeight="26.25" x14ac:dyDescent="0.4"/>
  <cols>
    <col min="1" max="1" width="5.7109375" style="1" customWidth="1"/>
    <col min="2" max="2" width="29" customWidth="1"/>
    <col min="3" max="3" width="28.5703125" customWidth="1"/>
    <col min="4" max="4" width="19.28515625" customWidth="1"/>
    <col min="5" max="5" width="22.7109375" customWidth="1"/>
    <col min="6" max="6" width="13.42578125" customWidth="1"/>
    <col min="7" max="7" width="15" customWidth="1"/>
    <col min="8" max="8" width="14.5703125" style="46" customWidth="1"/>
    <col min="9" max="9" width="18" style="46" customWidth="1"/>
    <col min="250" max="250" width="5.7109375" customWidth="1"/>
    <col min="251" max="251" width="29" customWidth="1"/>
    <col min="252" max="252" width="28.5703125" customWidth="1"/>
    <col min="253" max="253" width="19.28515625" customWidth="1"/>
    <col min="254" max="254" width="27.85546875" customWidth="1"/>
    <col min="255" max="255" width="13.42578125" customWidth="1"/>
    <col min="256" max="256" width="15" customWidth="1"/>
    <col min="257" max="257" width="14.5703125" customWidth="1"/>
    <col min="258" max="258" width="18" customWidth="1"/>
    <col min="261" max="263" width="11.5703125" customWidth="1"/>
    <col min="506" max="506" width="5.7109375" customWidth="1"/>
    <col min="507" max="507" width="29" customWidth="1"/>
    <col min="508" max="508" width="28.5703125" customWidth="1"/>
    <col min="509" max="509" width="19.28515625" customWidth="1"/>
    <col min="510" max="510" width="27.85546875" customWidth="1"/>
    <col min="511" max="511" width="13.42578125" customWidth="1"/>
    <col min="512" max="512" width="15" customWidth="1"/>
    <col min="513" max="513" width="14.5703125" customWidth="1"/>
    <col min="514" max="514" width="18" customWidth="1"/>
    <col min="517" max="519" width="11.5703125" customWidth="1"/>
    <col min="762" max="762" width="5.7109375" customWidth="1"/>
    <col min="763" max="763" width="29" customWidth="1"/>
    <col min="764" max="764" width="28.5703125" customWidth="1"/>
    <col min="765" max="765" width="19.28515625" customWidth="1"/>
    <col min="766" max="766" width="27.85546875" customWidth="1"/>
    <col min="767" max="767" width="13.42578125" customWidth="1"/>
    <col min="768" max="768" width="15" customWidth="1"/>
    <col min="769" max="769" width="14.5703125" customWidth="1"/>
    <col min="770" max="770" width="18" customWidth="1"/>
    <col min="773" max="775" width="11.5703125" customWidth="1"/>
    <col min="1018" max="1018" width="5.7109375" customWidth="1"/>
    <col min="1019" max="1019" width="29" customWidth="1"/>
    <col min="1020" max="1020" width="28.5703125" customWidth="1"/>
    <col min="1021" max="1021" width="19.28515625" customWidth="1"/>
    <col min="1022" max="1022" width="27.85546875" customWidth="1"/>
    <col min="1023" max="1023" width="13.42578125" customWidth="1"/>
    <col min="1024" max="1024" width="15" customWidth="1"/>
    <col min="1025" max="1025" width="14.5703125" customWidth="1"/>
    <col min="1026" max="1026" width="18" customWidth="1"/>
    <col min="1029" max="1031" width="11.5703125" customWidth="1"/>
    <col min="1274" max="1274" width="5.7109375" customWidth="1"/>
    <col min="1275" max="1275" width="29" customWidth="1"/>
    <col min="1276" max="1276" width="28.5703125" customWidth="1"/>
    <col min="1277" max="1277" width="19.28515625" customWidth="1"/>
    <col min="1278" max="1278" width="27.85546875" customWidth="1"/>
    <col min="1279" max="1279" width="13.42578125" customWidth="1"/>
    <col min="1280" max="1280" width="15" customWidth="1"/>
    <col min="1281" max="1281" width="14.5703125" customWidth="1"/>
    <col min="1282" max="1282" width="18" customWidth="1"/>
    <col min="1285" max="1287" width="11.5703125" customWidth="1"/>
    <col min="1530" max="1530" width="5.7109375" customWidth="1"/>
    <col min="1531" max="1531" width="29" customWidth="1"/>
    <col min="1532" max="1532" width="28.5703125" customWidth="1"/>
    <col min="1533" max="1533" width="19.28515625" customWidth="1"/>
    <col min="1534" max="1534" width="27.85546875" customWidth="1"/>
    <col min="1535" max="1535" width="13.42578125" customWidth="1"/>
    <col min="1536" max="1536" width="15" customWidth="1"/>
    <col min="1537" max="1537" width="14.5703125" customWidth="1"/>
    <col min="1538" max="1538" width="18" customWidth="1"/>
    <col min="1541" max="1543" width="11.5703125" customWidth="1"/>
    <col min="1786" max="1786" width="5.7109375" customWidth="1"/>
    <col min="1787" max="1787" width="29" customWidth="1"/>
    <col min="1788" max="1788" width="28.5703125" customWidth="1"/>
    <col min="1789" max="1789" width="19.28515625" customWidth="1"/>
    <col min="1790" max="1790" width="27.85546875" customWidth="1"/>
    <col min="1791" max="1791" width="13.42578125" customWidth="1"/>
    <col min="1792" max="1792" width="15" customWidth="1"/>
    <col min="1793" max="1793" width="14.5703125" customWidth="1"/>
    <col min="1794" max="1794" width="18" customWidth="1"/>
    <col min="1797" max="1799" width="11.5703125" customWidth="1"/>
    <col min="2042" max="2042" width="5.7109375" customWidth="1"/>
    <col min="2043" max="2043" width="29" customWidth="1"/>
    <col min="2044" max="2044" width="28.5703125" customWidth="1"/>
    <col min="2045" max="2045" width="19.28515625" customWidth="1"/>
    <col min="2046" max="2046" width="27.85546875" customWidth="1"/>
    <col min="2047" max="2047" width="13.42578125" customWidth="1"/>
    <col min="2048" max="2048" width="15" customWidth="1"/>
    <col min="2049" max="2049" width="14.5703125" customWidth="1"/>
    <col min="2050" max="2050" width="18" customWidth="1"/>
    <col min="2053" max="2055" width="11.5703125" customWidth="1"/>
    <col min="2298" max="2298" width="5.7109375" customWidth="1"/>
    <col min="2299" max="2299" width="29" customWidth="1"/>
    <col min="2300" max="2300" width="28.5703125" customWidth="1"/>
    <col min="2301" max="2301" width="19.28515625" customWidth="1"/>
    <col min="2302" max="2302" width="27.85546875" customWidth="1"/>
    <col min="2303" max="2303" width="13.42578125" customWidth="1"/>
    <col min="2304" max="2304" width="15" customWidth="1"/>
    <col min="2305" max="2305" width="14.5703125" customWidth="1"/>
    <col min="2306" max="2306" width="18" customWidth="1"/>
    <col min="2309" max="2311" width="11.5703125" customWidth="1"/>
    <col min="2554" max="2554" width="5.7109375" customWidth="1"/>
    <col min="2555" max="2555" width="29" customWidth="1"/>
    <col min="2556" max="2556" width="28.5703125" customWidth="1"/>
    <col min="2557" max="2557" width="19.28515625" customWidth="1"/>
    <col min="2558" max="2558" width="27.85546875" customWidth="1"/>
    <col min="2559" max="2559" width="13.42578125" customWidth="1"/>
    <col min="2560" max="2560" width="15" customWidth="1"/>
    <col min="2561" max="2561" width="14.5703125" customWidth="1"/>
    <col min="2562" max="2562" width="18" customWidth="1"/>
    <col min="2565" max="2567" width="11.5703125" customWidth="1"/>
    <col min="2810" max="2810" width="5.7109375" customWidth="1"/>
    <col min="2811" max="2811" width="29" customWidth="1"/>
    <col min="2812" max="2812" width="28.5703125" customWidth="1"/>
    <col min="2813" max="2813" width="19.28515625" customWidth="1"/>
    <col min="2814" max="2814" width="27.85546875" customWidth="1"/>
    <col min="2815" max="2815" width="13.42578125" customWidth="1"/>
    <col min="2816" max="2816" width="15" customWidth="1"/>
    <col min="2817" max="2817" width="14.5703125" customWidth="1"/>
    <col min="2818" max="2818" width="18" customWidth="1"/>
    <col min="2821" max="2823" width="11.5703125" customWidth="1"/>
    <col min="3066" max="3066" width="5.7109375" customWidth="1"/>
    <col min="3067" max="3067" width="29" customWidth="1"/>
    <col min="3068" max="3068" width="28.5703125" customWidth="1"/>
    <col min="3069" max="3069" width="19.28515625" customWidth="1"/>
    <col min="3070" max="3070" width="27.85546875" customWidth="1"/>
    <col min="3071" max="3071" width="13.42578125" customWidth="1"/>
    <col min="3072" max="3072" width="15" customWidth="1"/>
    <col min="3073" max="3073" width="14.5703125" customWidth="1"/>
    <col min="3074" max="3074" width="18" customWidth="1"/>
    <col min="3077" max="3079" width="11.5703125" customWidth="1"/>
    <col min="3322" max="3322" width="5.7109375" customWidth="1"/>
    <col min="3323" max="3323" width="29" customWidth="1"/>
    <col min="3324" max="3324" width="28.5703125" customWidth="1"/>
    <col min="3325" max="3325" width="19.28515625" customWidth="1"/>
    <col min="3326" max="3326" width="27.85546875" customWidth="1"/>
    <col min="3327" max="3327" width="13.42578125" customWidth="1"/>
    <col min="3328" max="3328" width="15" customWidth="1"/>
    <col min="3329" max="3329" width="14.5703125" customWidth="1"/>
    <col min="3330" max="3330" width="18" customWidth="1"/>
    <col min="3333" max="3335" width="11.5703125" customWidth="1"/>
    <col min="3578" max="3578" width="5.7109375" customWidth="1"/>
    <col min="3579" max="3579" width="29" customWidth="1"/>
    <col min="3580" max="3580" width="28.5703125" customWidth="1"/>
    <col min="3581" max="3581" width="19.28515625" customWidth="1"/>
    <col min="3582" max="3582" width="27.85546875" customWidth="1"/>
    <col min="3583" max="3583" width="13.42578125" customWidth="1"/>
    <col min="3584" max="3584" width="15" customWidth="1"/>
    <col min="3585" max="3585" width="14.5703125" customWidth="1"/>
    <col min="3586" max="3586" width="18" customWidth="1"/>
    <col min="3589" max="3591" width="11.5703125" customWidth="1"/>
    <col min="3834" max="3834" width="5.7109375" customWidth="1"/>
    <col min="3835" max="3835" width="29" customWidth="1"/>
    <col min="3836" max="3836" width="28.5703125" customWidth="1"/>
    <col min="3837" max="3837" width="19.28515625" customWidth="1"/>
    <col min="3838" max="3838" width="27.85546875" customWidth="1"/>
    <col min="3839" max="3839" width="13.42578125" customWidth="1"/>
    <col min="3840" max="3840" width="15" customWidth="1"/>
    <col min="3841" max="3841" width="14.5703125" customWidth="1"/>
    <col min="3842" max="3842" width="18" customWidth="1"/>
    <col min="3845" max="3847" width="11.5703125" customWidth="1"/>
    <col min="4090" max="4090" width="5.7109375" customWidth="1"/>
    <col min="4091" max="4091" width="29" customWidth="1"/>
    <col min="4092" max="4092" width="28.5703125" customWidth="1"/>
    <col min="4093" max="4093" width="19.28515625" customWidth="1"/>
    <col min="4094" max="4094" width="27.85546875" customWidth="1"/>
    <col min="4095" max="4095" width="13.42578125" customWidth="1"/>
    <col min="4096" max="4096" width="15" customWidth="1"/>
    <col min="4097" max="4097" width="14.5703125" customWidth="1"/>
    <col min="4098" max="4098" width="18" customWidth="1"/>
    <col min="4101" max="4103" width="11.5703125" customWidth="1"/>
    <col min="4346" max="4346" width="5.7109375" customWidth="1"/>
    <col min="4347" max="4347" width="29" customWidth="1"/>
    <col min="4348" max="4348" width="28.5703125" customWidth="1"/>
    <col min="4349" max="4349" width="19.28515625" customWidth="1"/>
    <col min="4350" max="4350" width="27.85546875" customWidth="1"/>
    <col min="4351" max="4351" width="13.42578125" customWidth="1"/>
    <col min="4352" max="4352" width="15" customWidth="1"/>
    <col min="4353" max="4353" width="14.5703125" customWidth="1"/>
    <col min="4354" max="4354" width="18" customWidth="1"/>
    <col min="4357" max="4359" width="11.5703125" customWidth="1"/>
    <col min="4602" max="4602" width="5.7109375" customWidth="1"/>
    <col min="4603" max="4603" width="29" customWidth="1"/>
    <col min="4604" max="4604" width="28.5703125" customWidth="1"/>
    <col min="4605" max="4605" width="19.28515625" customWidth="1"/>
    <col min="4606" max="4606" width="27.85546875" customWidth="1"/>
    <col min="4607" max="4607" width="13.42578125" customWidth="1"/>
    <col min="4608" max="4608" width="15" customWidth="1"/>
    <col min="4609" max="4609" width="14.5703125" customWidth="1"/>
    <col min="4610" max="4610" width="18" customWidth="1"/>
    <col min="4613" max="4615" width="11.5703125" customWidth="1"/>
    <col min="4858" max="4858" width="5.7109375" customWidth="1"/>
    <col min="4859" max="4859" width="29" customWidth="1"/>
    <col min="4860" max="4860" width="28.5703125" customWidth="1"/>
    <col min="4861" max="4861" width="19.28515625" customWidth="1"/>
    <col min="4862" max="4862" width="27.85546875" customWidth="1"/>
    <col min="4863" max="4863" width="13.42578125" customWidth="1"/>
    <col min="4864" max="4864" width="15" customWidth="1"/>
    <col min="4865" max="4865" width="14.5703125" customWidth="1"/>
    <col min="4866" max="4866" width="18" customWidth="1"/>
    <col min="4869" max="4871" width="11.5703125" customWidth="1"/>
    <col min="5114" max="5114" width="5.7109375" customWidth="1"/>
    <col min="5115" max="5115" width="29" customWidth="1"/>
    <col min="5116" max="5116" width="28.5703125" customWidth="1"/>
    <col min="5117" max="5117" width="19.28515625" customWidth="1"/>
    <col min="5118" max="5118" width="27.85546875" customWidth="1"/>
    <col min="5119" max="5119" width="13.42578125" customWidth="1"/>
    <col min="5120" max="5120" width="15" customWidth="1"/>
    <col min="5121" max="5121" width="14.5703125" customWidth="1"/>
    <col min="5122" max="5122" width="18" customWidth="1"/>
    <col min="5125" max="5127" width="11.5703125" customWidth="1"/>
    <col min="5370" max="5370" width="5.7109375" customWidth="1"/>
    <col min="5371" max="5371" width="29" customWidth="1"/>
    <col min="5372" max="5372" width="28.5703125" customWidth="1"/>
    <col min="5373" max="5373" width="19.28515625" customWidth="1"/>
    <col min="5374" max="5374" width="27.85546875" customWidth="1"/>
    <col min="5375" max="5375" width="13.42578125" customWidth="1"/>
    <col min="5376" max="5376" width="15" customWidth="1"/>
    <col min="5377" max="5377" width="14.5703125" customWidth="1"/>
    <col min="5378" max="5378" width="18" customWidth="1"/>
    <col min="5381" max="5383" width="11.5703125" customWidth="1"/>
    <col min="5626" max="5626" width="5.7109375" customWidth="1"/>
    <col min="5627" max="5627" width="29" customWidth="1"/>
    <col min="5628" max="5628" width="28.5703125" customWidth="1"/>
    <col min="5629" max="5629" width="19.28515625" customWidth="1"/>
    <col min="5630" max="5630" width="27.85546875" customWidth="1"/>
    <col min="5631" max="5631" width="13.42578125" customWidth="1"/>
    <col min="5632" max="5632" width="15" customWidth="1"/>
    <col min="5633" max="5633" width="14.5703125" customWidth="1"/>
    <col min="5634" max="5634" width="18" customWidth="1"/>
    <col min="5637" max="5639" width="11.5703125" customWidth="1"/>
    <col min="5882" max="5882" width="5.7109375" customWidth="1"/>
    <col min="5883" max="5883" width="29" customWidth="1"/>
    <col min="5884" max="5884" width="28.5703125" customWidth="1"/>
    <col min="5885" max="5885" width="19.28515625" customWidth="1"/>
    <col min="5886" max="5886" width="27.85546875" customWidth="1"/>
    <col min="5887" max="5887" width="13.42578125" customWidth="1"/>
    <col min="5888" max="5888" width="15" customWidth="1"/>
    <col min="5889" max="5889" width="14.5703125" customWidth="1"/>
    <col min="5890" max="5890" width="18" customWidth="1"/>
    <col min="5893" max="5895" width="11.5703125" customWidth="1"/>
    <col min="6138" max="6138" width="5.7109375" customWidth="1"/>
    <col min="6139" max="6139" width="29" customWidth="1"/>
    <col min="6140" max="6140" width="28.5703125" customWidth="1"/>
    <col min="6141" max="6141" width="19.28515625" customWidth="1"/>
    <col min="6142" max="6142" width="27.85546875" customWidth="1"/>
    <col min="6143" max="6143" width="13.42578125" customWidth="1"/>
    <col min="6144" max="6144" width="15" customWidth="1"/>
    <col min="6145" max="6145" width="14.5703125" customWidth="1"/>
    <col min="6146" max="6146" width="18" customWidth="1"/>
    <col min="6149" max="6151" width="11.5703125" customWidth="1"/>
    <col min="6394" max="6394" width="5.7109375" customWidth="1"/>
    <col min="6395" max="6395" width="29" customWidth="1"/>
    <col min="6396" max="6396" width="28.5703125" customWidth="1"/>
    <col min="6397" max="6397" width="19.28515625" customWidth="1"/>
    <col min="6398" max="6398" width="27.85546875" customWidth="1"/>
    <col min="6399" max="6399" width="13.42578125" customWidth="1"/>
    <col min="6400" max="6400" width="15" customWidth="1"/>
    <col min="6401" max="6401" width="14.5703125" customWidth="1"/>
    <col min="6402" max="6402" width="18" customWidth="1"/>
    <col min="6405" max="6407" width="11.5703125" customWidth="1"/>
    <col min="6650" max="6650" width="5.7109375" customWidth="1"/>
    <col min="6651" max="6651" width="29" customWidth="1"/>
    <col min="6652" max="6652" width="28.5703125" customWidth="1"/>
    <col min="6653" max="6653" width="19.28515625" customWidth="1"/>
    <col min="6654" max="6654" width="27.85546875" customWidth="1"/>
    <col min="6655" max="6655" width="13.42578125" customWidth="1"/>
    <col min="6656" max="6656" width="15" customWidth="1"/>
    <col min="6657" max="6657" width="14.5703125" customWidth="1"/>
    <col min="6658" max="6658" width="18" customWidth="1"/>
    <col min="6661" max="6663" width="11.5703125" customWidth="1"/>
    <col min="6906" max="6906" width="5.7109375" customWidth="1"/>
    <col min="6907" max="6907" width="29" customWidth="1"/>
    <col min="6908" max="6908" width="28.5703125" customWidth="1"/>
    <col min="6909" max="6909" width="19.28515625" customWidth="1"/>
    <col min="6910" max="6910" width="27.85546875" customWidth="1"/>
    <col min="6911" max="6911" width="13.42578125" customWidth="1"/>
    <col min="6912" max="6912" width="15" customWidth="1"/>
    <col min="6913" max="6913" width="14.5703125" customWidth="1"/>
    <col min="6914" max="6914" width="18" customWidth="1"/>
    <col min="6917" max="6919" width="11.5703125" customWidth="1"/>
    <col min="7162" max="7162" width="5.7109375" customWidth="1"/>
    <col min="7163" max="7163" width="29" customWidth="1"/>
    <col min="7164" max="7164" width="28.5703125" customWidth="1"/>
    <col min="7165" max="7165" width="19.28515625" customWidth="1"/>
    <col min="7166" max="7166" width="27.85546875" customWidth="1"/>
    <col min="7167" max="7167" width="13.42578125" customWidth="1"/>
    <col min="7168" max="7168" width="15" customWidth="1"/>
    <col min="7169" max="7169" width="14.5703125" customWidth="1"/>
    <col min="7170" max="7170" width="18" customWidth="1"/>
    <col min="7173" max="7175" width="11.5703125" customWidth="1"/>
    <col min="7418" max="7418" width="5.7109375" customWidth="1"/>
    <col min="7419" max="7419" width="29" customWidth="1"/>
    <col min="7420" max="7420" width="28.5703125" customWidth="1"/>
    <col min="7421" max="7421" width="19.28515625" customWidth="1"/>
    <col min="7422" max="7422" width="27.85546875" customWidth="1"/>
    <col min="7423" max="7423" width="13.42578125" customWidth="1"/>
    <col min="7424" max="7424" width="15" customWidth="1"/>
    <col min="7425" max="7425" width="14.5703125" customWidth="1"/>
    <col min="7426" max="7426" width="18" customWidth="1"/>
    <col min="7429" max="7431" width="11.5703125" customWidth="1"/>
    <col min="7674" max="7674" width="5.7109375" customWidth="1"/>
    <col min="7675" max="7675" width="29" customWidth="1"/>
    <col min="7676" max="7676" width="28.5703125" customWidth="1"/>
    <col min="7677" max="7677" width="19.28515625" customWidth="1"/>
    <col min="7678" max="7678" width="27.85546875" customWidth="1"/>
    <col min="7679" max="7679" width="13.42578125" customWidth="1"/>
    <col min="7680" max="7680" width="15" customWidth="1"/>
    <col min="7681" max="7681" width="14.5703125" customWidth="1"/>
    <col min="7682" max="7682" width="18" customWidth="1"/>
    <col min="7685" max="7687" width="11.5703125" customWidth="1"/>
    <col min="7930" max="7930" width="5.7109375" customWidth="1"/>
    <col min="7931" max="7931" width="29" customWidth="1"/>
    <col min="7932" max="7932" width="28.5703125" customWidth="1"/>
    <col min="7933" max="7933" width="19.28515625" customWidth="1"/>
    <col min="7934" max="7934" width="27.85546875" customWidth="1"/>
    <col min="7935" max="7935" width="13.42578125" customWidth="1"/>
    <col min="7936" max="7936" width="15" customWidth="1"/>
    <col min="7937" max="7937" width="14.5703125" customWidth="1"/>
    <col min="7938" max="7938" width="18" customWidth="1"/>
    <col min="7941" max="7943" width="11.5703125" customWidth="1"/>
    <col min="8186" max="8186" width="5.7109375" customWidth="1"/>
    <col min="8187" max="8187" width="29" customWidth="1"/>
    <col min="8188" max="8188" width="28.5703125" customWidth="1"/>
    <col min="8189" max="8189" width="19.28515625" customWidth="1"/>
    <col min="8190" max="8190" width="27.85546875" customWidth="1"/>
    <col min="8191" max="8191" width="13.42578125" customWidth="1"/>
    <col min="8192" max="8192" width="15" customWidth="1"/>
    <col min="8193" max="8193" width="14.5703125" customWidth="1"/>
    <col min="8194" max="8194" width="18" customWidth="1"/>
    <col min="8197" max="8199" width="11.5703125" customWidth="1"/>
    <col min="8442" max="8442" width="5.7109375" customWidth="1"/>
    <col min="8443" max="8443" width="29" customWidth="1"/>
    <col min="8444" max="8444" width="28.5703125" customWidth="1"/>
    <col min="8445" max="8445" width="19.28515625" customWidth="1"/>
    <col min="8446" max="8446" width="27.85546875" customWidth="1"/>
    <col min="8447" max="8447" width="13.42578125" customWidth="1"/>
    <col min="8448" max="8448" width="15" customWidth="1"/>
    <col min="8449" max="8449" width="14.5703125" customWidth="1"/>
    <col min="8450" max="8450" width="18" customWidth="1"/>
    <col min="8453" max="8455" width="11.5703125" customWidth="1"/>
    <col min="8698" max="8698" width="5.7109375" customWidth="1"/>
    <col min="8699" max="8699" width="29" customWidth="1"/>
    <col min="8700" max="8700" width="28.5703125" customWidth="1"/>
    <col min="8701" max="8701" width="19.28515625" customWidth="1"/>
    <col min="8702" max="8702" width="27.85546875" customWidth="1"/>
    <col min="8703" max="8703" width="13.42578125" customWidth="1"/>
    <col min="8704" max="8704" width="15" customWidth="1"/>
    <col min="8705" max="8705" width="14.5703125" customWidth="1"/>
    <col min="8706" max="8706" width="18" customWidth="1"/>
    <col min="8709" max="8711" width="11.5703125" customWidth="1"/>
    <col min="8954" max="8954" width="5.7109375" customWidth="1"/>
    <col min="8955" max="8955" width="29" customWidth="1"/>
    <col min="8956" max="8956" width="28.5703125" customWidth="1"/>
    <col min="8957" max="8957" width="19.28515625" customWidth="1"/>
    <col min="8958" max="8958" width="27.85546875" customWidth="1"/>
    <col min="8959" max="8959" width="13.42578125" customWidth="1"/>
    <col min="8960" max="8960" width="15" customWidth="1"/>
    <col min="8961" max="8961" width="14.5703125" customWidth="1"/>
    <col min="8962" max="8962" width="18" customWidth="1"/>
    <col min="8965" max="8967" width="11.5703125" customWidth="1"/>
    <col min="9210" max="9210" width="5.7109375" customWidth="1"/>
    <col min="9211" max="9211" width="29" customWidth="1"/>
    <col min="9212" max="9212" width="28.5703125" customWidth="1"/>
    <col min="9213" max="9213" width="19.28515625" customWidth="1"/>
    <col min="9214" max="9214" width="27.85546875" customWidth="1"/>
    <col min="9215" max="9215" width="13.42578125" customWidth="1"/>
    <col min="9216" max="9216" width="15" customWidth="1"/>
    <col min="9217" max="9217" width="14.5703125" customWidth="1"/>
    <col min="9218" max="9218" width="18" customWidth="1"/>
    <col min="9221" max="9223" width="11.5703125" customWidth="1"/>
    <col min="9466" max="9466" width="5.7109375" customWidth="1"/>
    <col min="9467" max="9467" width="29" customWidth="1"/>
    <col min="9468" max="9468" width="28.5703125" customWidth="1"/>
    <col min="9469" max="9469" width="19.28515625" customWidth="1"/>
    <col min="9470" max="9470" width="27.85546875" customWidth="1"/>
    <col min="9471" max="9471" width="13.42578125" customWidth="1"/>
    <col min="9472" max="9472" width="15" customWidth="1"/>
    <col min="9473" max="9473" width="14.5703125" customWidth="1"/>
    <col min="9474" max="9474" width="18" customWidth="1"/>
    <col min="9477" max="9479" width="11.5703125" customWidth="1"/>
    <col min="9722" max="9722" width="5.7109375" customWidth="1"/>
    <col min="9723" max="9723" width="29" customWidth="1"/>
    <col min="9724" max="9724" width="28.5703125" customWidth="1"/>
    <col min="9725" max="9725" width="19.28515625" customWidth="1"/>
    <col min="9726" max="9726" width="27.85546875" customWidth="1"/>
    <col min="9727" max="9727" width="13.42578125" customWidth="1"/>
    <col min="9728" max="9728" width="15" customWidth="1"/>
    <col min="9729" max="9729" width="14.5703125" customWidth="1"/>
    <col min="9730" max="9730" width="18" customWidth="1"/>
    <col min="9733" max="9735" width="11.5703125" customWidth="1"/>
    <col min="9978" max="9978" width="5.7109375" customWidth="1"/>
    <col min="9979" max="9979" width="29" customWidth="1"/>
    <col min="9980" max="9980" width="28.5703125" customWidth="1"/>
    <col min="9981" max="9981" width="19.28515625" customWidth="1"/>
    <col min="9982" max="9982" width="27.85546875" customWidth="1"/>
    <col min="9983" max="9983" width="13.42578125" customWidth="1"/>
    <col min="9984" max="9984" width="15" customWidth="1"/>
    <col min="9985" max="9985" width="14.5703125" customWidth="1"/>
    <col min="9986" max="9986" width="18" customWidth="1"/>
    <col min="9989" max="9991" width="11.5703125" customWidth="1"/>
    <col min="10234" max="10234" width="5.7109375" customWidth="1"/>
    <col min="10235" max="10235" width="29" customWidth="1"/>
    <col min="10236" max="10236" width="28.5703125" customWidth="1"/>
    <col min="10237" max="10237" width="19.28515625" customWidth="1"/>
    <col min="10238" max="10238" width="27.85546875" customWidth="1"/>
    <col min="10239" max="10239" width="13.42578125" customWidth="1"/>
    <col min="10240" max="10240" width="15" customWidth="1"/>
    <col min="10241" max="10241" width="14.5703125" customWidth="1"/>
    <col min="10242" max="10242" width="18" customWidth="1"/>
    <col min="10245" max="10247" width="11.5703125" customWidth="1"/>
    <col min="10490" max="10490" width="5.7109375" customWidth="1"/>
    <col min="10491" max="10491" width="29" customWidth="1"/>
    <col min="10492" max="10492" width="28.5703125" customWidth="1"/>
    <col min="10493" max="10493" width="19.28515625" customWidth="1"/>
    <col min="10494" max="10494" width="27.85546875" customWidth="1"/>
    <col min="10495" max="10495" width="13.42578125" customWidth="1"/>
    <col min="10496" max="10496" width="15" customWidth="1"/>
    <col min="10497" max="10497" width="14.5703125" customWidth="1"/>
    <col min="10498" max="10498" width="18" customWidth="1"/>
    <col min="10501" max="10503" width="11.5703125" customWidth="1"/>
    <col min="10746" max="10746" width="5.7109375" customWidth="1"/>
    <col min="10747" max="10747" width="29" customWidth="1"/>
    <col min="10748" max="10748" width="28.5703125" customWidth="1"/>
    <col min="10749" max="10749" width="19.28515625" customWidth="1"/>
    <col min="10750" max="10750" width="27.85546875" customWidth="1"/>
    <col min="10751" max="10751" width="13.42578125" customWidth="1"/>
    <col min="10752" max="10752" width="15" customWidth="1"/>
    <col min="10753" max="10753" width="14.5703125" customWidth="1"/>
    <col min="10754" max="10754" width="18" customWidth="1"/>
    <col min="10757" max="10759" width="11.5703125" customWidth="1"/>
    <col min="11002" max="11002" width="5.7109375" customWidth="1"/>
    <col min="11003" max="11003" width="29" customWidth="1"/>
    <col min="11004" max="11004" width="28.5703125" customWidth="1"/>
    <col min="11005" max="11005" width="19.28515625" customWidth="1"/>
    <col min="11006" max="11006" width="27.85546875" customWidth="1"/>
    <col min="11007" max="11007" width="13.42578125" customWidth="1"/>
    <col min="11008" max="11008" width="15" customWidth="1"/>
    <col min="11009" max="11009" width="14.5703125" customWidth="1"/>
    <col min="11010" max="11010" width="18" customWidth="1"/>
    <col min="11013" max="11015" width="11.5703125" customWidth="1"/>
    <col min="11258" max="11258" width="5.7109375" customWidth="1"/>
    <col min="11259" max="11259" width="29" customWidth="1"/>
    <col min="11260" max="11260" width="28.5703125" customWidth="1"/>
    <col min="11261" max="11261" width="19.28515625" customWidth="1"/>
    <col min="11262" max="11262" width="27.85546875" customWidth="1"/>
    <col min="11263" max="11263" width="13.42578125" customWidth="1"/>
    <col min="11264" max="11264" width="15" customWidth="1"/>
    <col min="11265" max="11265" width="14.5703125" customWidth="1"/>
    <col min="11266" max="11266" width="18" customWidth="1"/>
    <col min="11269" max="11271" width="11.5703125" customWidth="1"/>
    <col min="11514" max="11514" width="5.7109375" customWidth="1"/>
    <col min="11515" max="11515" width="29" customWidth="1"/>
    <col min="11516" max="11516" width="28.5703125" customWidth="1"/>
    <col min="11517" max="11517" width="19.28515625" customWidth="1"/>
    <col min="11518" max="11518" width="27.85546875" customWidth="1"/>
    <col min="11519" max="11519" width="13.42578125" customWidth="1"/>
    <col min="11520" max="11520" width="15" customWidth="1"/>
    <col min="11521" max="11521" width="14.5703125" customWidth="1"/>
    <col min="11522" max="11522" width="18" customWidth="1"/>
    <col min="11525" max="11527" width="11.5703125" customWidth="1"/>
    <col min="11770" max="11770" width="5.7109375" customWidth="1"/>
    <col min="11771" max="11771" width="29" customWidth="1"/>
    <col min="11772" max="11772" width="28.5703125" customWidth="1"/>
    <col min="11773" max="11773" width="19.28515625" customWidth="1"/>
    <col min="11774" max="11774" width="27.85546875" customWidth="1"/>
    <col min="11775" max="11775" width="13.42578125" customWidth="1"/>
    <col min="11776" max="11776" width="15" customWidth="1"/>
    <col min="11777" max="11777" width="14.5703125" customWidth="1"/>
    <col min="11778" max="11778" width="18" customWidth="1"/>
    <col min="11781" max="11783" width="11.5703125" customWidth="1"/>
    <col min="12026" max="12026" width="5.7109375" customWidth="1"/>
    <col min="12027" max="12027" width="29" customWidth="1"/>
    <col min="12028" max="12028" width="28.5703125" customWidth="1"/>
    <col min="12029" max="12029" width="19.28515625" customWidth="1"/>
    <col min="12030" max="12030" width="27.85546875" customWidth="1"/>
    <col min="12031" max="12031" width="13.42578125" customWidth="1"/>
    <col min="12032" max="12032" width="15" customWidth="1"/>
    <col min="12033" max="12033" width="14.5703125" customWidth="1"/>
    <col min="12034" max="12034" width="18" customWidth="1"/>
    <col min="12037" max="12039" width="11.5703125" customWidth="1"/>
    <col min="12282" max="12282" width="5.7109375" customWidth="1"/>
    <col min="12283" max="12283" width="29" customWidth="1"/>
    <col min="12284" max="12284" width="28.5703125" customWidth="1"/>
    <col min="12285" max="12285" width="19.28515625" customWidth="1"/>
    <col min="12286" max="12286" width="27.85546875" customWidth="1"/>
    <col min="12287" max="12287" width="13.42578125" customWidth="1"/>
    <col min="12288" max="12288" width="15" customWidth="1"/>
    <col min="12289" max="12289" width="14.5703125" customWidth="1"/>
    <col min="12290" max="12290" width="18" customWidth="1"/>
    <col min="12293" max="12295" width="11.5703125" customWidth="1"/>
    <col min="12538" max="12538" width="5.7109375" customWidth="1"/>
    <col min="12539" max="12539" width="29" customWidth="1"/>
    <col min="12540" max="12540" width="28.5703125" customWidth="1"/>
    <col min="12541" max="12541" width="19.28515625" customWidth="1"/>
    <col min="12542" max="12542" width="27.85546875" customWidth="1"/>
    <col min="12543" max="12543" width="13.42578125" customWidth="1"/>
    <col min="12544" max="12544" width="15" customWidth="1"/>
    <col min="12545" max="12545" width="14.5703125" customWidth="1"/>
    <col min="12546" max="12546" width="18" customWidth="1"/>
    <col min="12549" max="12551" width="11.5703125" customWidth="1"/>
    <col min="12794" max="12794" width="5.7109375" customWidth="1"/>
    <col min="12795" max="12795" width="29" customWidth="1"/>
    <col min="12796" max="12796" width="28.5703125" customWidth="1"/>
    <col min="12797" max="12797" width="19.28515625" customWidth="1"/>
    <col min="12798" max="12798" width="27.85546875" customWidth="1"/>
    <col min="12799" max="12799" width="13.42578125" customWidth="1"/>
    <col min="12800" max="12800" width="15" customWidth="1"/>
    <col min="12801" max="12801" width="14.5703125" customWidth="1"/>
    <col min="12802" max="12802" width="18" customWidth="1"/>
    <col min="12805" max="12807" width="11.5703125" customWidth="1"/>
    <col min="13050" max="13050" width="5.7109375" customWidth="1"/>
    <col min="13051" max="13051" width="29" customWidth="1"/>
    <col min="13052" max="13052" width="28.5703125" customWidth="1"/>
    <col min="13053" max="13053" width="19.28515625" customWidth="1"/>
    <col min="13054" max="13054" width="27.85546875" customWidth="1"/>
    <col min="13055" max="13055" width="13.42578125" customWidth="1"/>
    <col min="13056" max="13056" width="15" customWidth="1"/>
    <col min="13057" max="13057" width="14.5703125" customWidth="1"/>
    <col min="13058" max="13058" width="18" customWidth="1"/>
    <col min="13061" max="13063" width="11.5703125" customWidth="1"/>
    <col min="13306" max="13306" width="5.7109375" customWidth="1"/>
    <col min="13307" max="13307" width="29" customWidth="1"/>
    <col min="13308" max="13308" width="28.5703125" customWidth="1"/>
    <col min="13309" max="13309" width="19.28515625" customWidth="1"/>
    <col min="13310" max="13310" width="27.85546875" customWidth="1"/>
    <col min="13311" max="13311" width="13.42578125" customWidth="1"/>
    <col min="13312" max="13312" width="15" customWidth="1"/>
    <col min="13313" max="13313" width="14.5703125" customWidth="1"/>
    <col min="13314" max="13314" width="18" customWidth="1"/>
    <col min="13317" max="13319" width="11.5703125" customWidth="1"/>
    <col min="13562" max="13562" width="5.7109375" customWidth="1"/>
    <col min="13563" max="13563" width="29" customWidth="1"/>
    <col min="13564" max="13564" width="28.5703125" customWidth="1"/>
    <col min="13565" max="13565" width="19.28515625" customWidth="1"/>
    <col min="13566" max="13566" width="27.85546875" customWidth="1"/>
    <col min="13567" max="13567" width="13.42578125" customWidth="1"/>
    <col min="13568" max="13568" width="15" customWidth="1"/>
    <col min="13569" max="13569" width="14.5703125" customWidth="1"/>
    <col min="13570" max="13570" width="18" customWidth="1"/>
    <col min="13573" max="13575" width="11.5703125" customWidth="1"/>
    <col min="13818" max="13818" width="5.7109375" customWidth="1"/>
    <col min="13819" max="13819" width="29" customWidth="1"/>
    <col min="13820" max="13820" width="28.5703125" customWidth="1"/>
    <col min="13821" max="13821" width="19.28515625" customWidth="1"/>
    <col min="13822" max="13822" width="27.85546875" customWidth="1"/>
    <col min="13823" max="13823" width="13.42578125" customWidth="1"/>
    <col min="13824" max="13824" width="15" customWidth="1"/>
    <col min="13825" max="13825" width="14.5703125" customWidth="1"/>
    <col min="13826" max="13826" width="18" customWidth="1"/>
    <col min="13829" max="13831" width="11.5703125" customWidth="1"/>
    <col min="14074" max="14074" width="5.7109375" customWidth="1"/>
    <col min="14075" max="14075" width="29" customWidth="1"/>
    <col min="14076" max="14076" width="28.5703125" customWidth="1"/>
    <col min="14077" max="14077" width="19.28515625" customWidth="1"/>
    <col min="14078" max="14078" width="27.85546875" customWidth="1"/>
    <col min="14079" max="14079" width="13.42578125" customWidth="1"/>
    <col min="14080" max="14080" width="15" customWidth="1"/>
    <col min="14081" max="14081" width="14.5703125" customWidth="1"/>
    <col min="14082" max="14082" width="18" customWidth="1"/>
    <col min="14085" max="14087" width="11.5703125" customWidth="1"/>
    <col min="14330" max="14330" width="5.7109375" customWidth="1"/>
    <col min="14331" max="14331" width="29" customWidth="1"/>
    <col min="14332" max="14332" width="28.5703125" customWidth="1"/>
    <col min="14333" max="14333" width="19.28515625" customWidth="1"/>
    <col min="14334" max="14334" width="27.85546875" customWidth="1"/>
    <col min="14335" max="14335" width="13.42578125" customWidth="1"/>
    <col min="14336" max="14336" width="15" customWidth="1"/>
    <col min="14337" max="14337" width="14.5703125" customWidth="1"/>
    <col min="14338" max="14338" width="18" customWidth="1"/>
    <col min="14341" max="14343" width="11.5703125" customWidth="1"/>
    <col min="14586" max="14586" width="5.7109375" customWidth="1"/>
    <col min="14587" max="14587" width="29" customWidth="1"/>
    <col min="14588" max="14588" width="28.5703125" customWidth="1"/>
    <col min="14589" max="14589" width="19.28515625" customWidth="1"/>
    <col min="14590" max="14590" width="27.85546875" customWidth="1"/>
    <col min="14591" max="14591" width="13.42578125" customWidth="1"/>
    <col min="14592" max="14592" width="15" customWidth="1"/>
    <col min="14593" max="14593" width="14.5703125" customWidth="1"/>
    <col min="14594" max="14594" width="18" customWidth="1"/>
    <col min="14597" max="14599" width="11.5703125" customWidth="1"/>
    <col min="14842" max="14842" width="5.7109375" customWidth="1"/>
    <col min="14843" max="14843" width="29" customWidth="1"/>
    <col min="14844" max="14844" width="28.5703125" customWidth="1"/>
    <col min="14845" max="14845" width="19.28515625" customWidth="1"/>
    <col min="14846" max="14846" width="27.85546875" customWidth="1"/>
    <col min="14847" max="14847" width="13.42578125" customWidth="1"/>
    <col min="14848" max="14848" width="15" customWidth="1"/>
    <col min="14849" max="14849" width="14.5703125" customWidth="1"/>
    <col min="14850" max="14850" width="18" customWidth="1"/>
    <col min="14853" max="14855" width="11.5703125" customWidth="1"/>
    <col min="15098" max="15098" width="5.7109375" customWidth="1"/>
    <col min="15099" max="15099" width="29" customWidth="1"/>
    <col min="15100" max="15100" width="28.5703125" customWidth="1"/>
    <col min="15101" max="15101" width="19.28515625" customWidth="1"/>
    <col min="15102" max="15102" width="27.85546875" customWidth="1"/>
    <col min="15103" max="15103" width="13.42578125" customWidth="1"/>
    <col min="15104" max="15104" width="15" customWidth="1"/>
    <col min="15105" max="15105" width="14.5703125" customWidth="1"/>
    <col min="15106" max="15106" width="18" customWidth="1"/>
    <col min="15109" max="15111" width="11.5703125" customWidth="1"/>
    <col min="15354" max="15354" width="5.7109375" customWidth="1"/>
    <col min="15355" max="15355" width="29" customWidth="1"/>
    <col min="15356" max="15356" width="28.5703125" customWidth="1"/>
    <col min="15357" max="15357" width="19.28515625" customWidth="1"/>
    <col min="15358" max="15358" width="27.85546875" customWidth="1"/>
    <col min="15359" max="15359" width="13.42578125" customWidth="1"/>
    <col min="15360" max="15360" width="15" customWidth="1"/>
    <col min="15361" max="15361" width="14.5703125" customWidth="1"/>
    <col min="15362" max="15362" width="18" customWidth="1"/>
    <col min="15365" max="15367" width="11.5703125" customWidth="1"/>
    <col min="15610" max="15610" width="5.7109375" customWidth="1"/>
    <col min="15611" max="15611" width="29" customWidth="1"/>
    <col min="15612" max="15612" width="28.5703125" customWidth="1"/>
    <col min="15613" max="15613" width="19.28515625" customWidth="1"/>
    <col min="15614" max="15614" width="27.85546875" customWidth="1"/>
    <col min="15615" max="15615" width="13.42578125" customWidth="1"/>
    <col min="15616" max="15616" width="15" customWidth="1"/>
    <col min="15617" max="15617" width="14.5703125" customWidth="1"/>
    <col min="15618" max="15618" width="18" customWidth="1"/>
    <col min="15621" max="15623" width="11.5703125" customWidth="1"/>
    <col min="15866" max="15866" width="5.7109375" customWidth="1"/>
    <col min="15867" max="15867" width="29" customWidth="1"/>
    <col min="15868" max="15868" width="28.5703125" customWidth="1"/>
    <col min="15869" max="15869" width="19.28515625" customWidth="1"/>
    <col min="15870" max="15870" width="27.85546875" customWidth="1"/>
    <col min="15871" max="15871" width="13.42578125" customWidth="1"/>
    <col min="15872" max="15872" width="15" customWidth="1"/>
    <col min="15873" max="15873" width="14.5703125" customWidth="1"/>
    <col min="15874" max="15874" width="18" customWidth="1"/>
    <col min="15877" max="15879" width="11.5703125" customWidth="1"/>
    <col min="16122" max="16122" width="5.7109375" customWidth="1"/>
    <col min="16123" max="16123" width="29" customWidth="1"/>
    <col min="16124" max="16124" width="28.5703125" customWidth="1"/>
    <col min="16125" max="16125" width="19.28515625" customWidth="1"/>
    <col min="16126" max="16126" width="27.85546875" customWidth="1"/>
    <col min="16127" max="16127" width="13.42578125" customWidth="1"/>
    <col min="16128" max="16128" width="15" customWidth="1"/>
    <col min="16129" max="16129" width="14.5703125" customWidth="1"/>
    <col min="16130" max="16130" width="18" customWidth="1"/>
    <col min="16133" max="16135" width="11.5703125" customWidth="1"/>
  </cols>
  <sheetData>
    <row r="1" spans="1:10" ht="28.5" customHeight="1" x14ac:dyDescent="0.4">
      <c r="B1" s="2" t="s">
        <v>51</v>
      </c>
      <c r="C1" s="3"/>
      <c r="D1" s="3"/>
      <c r="E1" s="3"/>
      <c r="F1" s="3"/>
    </row>
    <row r="2" spans="1:10" ht="89.25" customHeight="1" thickBot="1" x14ac:dyDescent="0.45">
      <c r="B2" s="62" t="s">
        <v>50</v>
      </c>
      <c r="C2" s="63"/>
      <c r="D2" s="63"/>
      <c r="E2" s="63"/>
      <c r="F2" s="63"/>
      <c r="G2" s="49" t="s">
        <v>48</v>
      </c>
      <c r="H2" s="58" t="s">
        <v>49</v>
      </c>
      <c r="I2" s="59"/>
    </row>
    <row r="3" spans="1:10" s="6" customFormat="1" ht="66" customHeight="1" thickBot="1" x14ac:dyDescent="0.45">
      <c r="A3" s="1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36" t="s">
        <v>32</v>
      </c>
      <c r="H3" s="50" t="s">
        <v>33</v>
      </c>
      <c r="I3" s="50" t="s">
        <v>31</v>
      </c>
      <c r="J3" s="5" t="s">
        <v>5</v>
      </c>
    </row>
    <row r="4" spans="1:10" s="6" customFormat="1" ht="34.5" customHeight="1" thickBot="1" x14ac:dyDescent="0.45">
      <c r="A4" s="1"/>
      <c r="B4" s="60" t="s">
        <v>38</v>
      </c>
      <c r="C4" s="7" t="s">
        <v>6</v>
      </c>
      <c r="D4" s="8" t="s">
        <v>7</v>
      </c>
      <c r="E4" s="8" t="s">
        <v>8</v>
      </c>
      <c r="F4" s="9">
        <v>2</v>
      </c>
      <c r="G4" s="10"/>
      <c r="H4" s="51">
        <f>G4*1.23</f>
        <v>0</v>
      </c>
      <c r="I4" s="51">
        <f>H4*J4</f>
        <v>0</v>
      </c>
      <c r="J4" s="9">
        <v>7</v>
      </c>
    </row>
    <row r="5" spans="1:10" s="6" customFormat="1" ht="45.6" customHeight="1" thickBot="1" x14ac:dyDescent="0.45">
      <c r="A5" s="1">
        <v>1</v>
      </c>
      <c r="B5" s="61"/>
      <c r="C5" s="7" t="s">
        <v>29</v>
      </c>
      <c r="D5" s="8" t="s">
        <v>7</v>
      </c>
      <c r="E5" s="8" t="s">
        <v>8</v>
      </c>
      <c r="F5" s="9">
        <v>2</v>
      </c>
      <c r="G5" s="10"/>
      <c r="H5" s="51">
        <f>G5*1.23</f>
        <v>0</v>
      </c>
      <c r="I5" s="51">
        <f>H5*J5</f>
        <v>0</v>
      </c>
      <c r="J5" s="9">
        <v>7</v>
      </c>
    </row>
    <row r="6" spans="1:10" s="6" customFormat="1" ht="30" customHeight="1" thickBot="1" x14ac:dyDescent="0.45">
      <c r="A6" s="1"/>
      <c r="B6" s="30"/>
      <c r="C6" s="31"/>
      <c r="D6" s="32"/>
      <c r="E6" s="31"/>
      <c r="F6" s="33"/>
      <c r="G6" s="34"/>
      <c r="H6" s="52"/>
      <c r="I6" s="53">
        <f>I4+I5</f>
        <v>0</v>
      </c>
      <c r="J6" s="28"/>
    </row>
    <row r="7" spans="1:10" s="6" customFormat="1" ht="44.25" customHeight="1" thickBot="1" x14ac:dyDescent="0.45">
      <c r="A7" s="1">
        <v>2</v>
      </c>
      <c r="B7" s="23" t="s">
        <v>37</v>
      </c>
      <c r="C7" s="7" t="s">
        <v>9</v>
      </c>
      <c r="D7" s="24" t="s">
        <v>7</v>
      </c>
      <c r="E7" s="8" t="s">
        <v>8</v>
      </c>
      <c r="F7" s="9">
        <v>1</v>
      </c>
      <c r="G7" s="10"/>
      <c r="H7" s="51">
        <f>G7*1.23</f>
        <v>0</v>
      </c>
      <c r="I7" s="51">
        <f>H7*J7</f>
        <v>0</v>
      </c>
      <c r="J7" s="9">
        <v>7</v>
      </c>
    </row>
    <row r="8" spans="1:10" s="6" customFormat="1" ht="30" customHeight="1" thickBot="1" x14ac:dyDescent="0.45">
      <c r="A8" s="1"/>
      <c r="B8" s="30"/>
      <c r="C8" s="31"/>
      <c r="D8" s="32"/>
      <c r="E8" s="31"/>
      <c r="F8" s="33"/>
      <c r="G8" s="34"/>
      <c r="H8" s="52"/>
      <c r="I8" s="53">
        <f>I7</f>
        <v>0</v>
      </c>
      <c r="J8" s="28"/>
    </row>
    <row r="9" spans="1:10" s="6" customFormat="1" ht="45.75" customHeight="1" thickBot="1" x14ac:dyDescent="0.45">
      <c r="A9" s="1">
        <v>3</v>
      </c>
      <c r="B9" s="23" t="s">
        <v>39</v>
      </c>
      <c r="C9" s="7" t="s">
        <v>10</v>
      </c>
      <c r="D9" s="24" t="s">
        <v>11</v>
      </c>
      <c r="E9" s="11" t="s">
        <v>12</v>
      </c>
      <c r="F9" s="12">
        <v>1</v>
      </c>
      <c r="G9" s="10"/>
      <c r="H9" s="51">
        <f>G9*1.23</f>
        <v>0</v>
      </c>
      <c r="I9" s="51">
        <f>H9*J9</f>
        <v>0</v>
      </c>
      <c r="J9" s="9">
        <v>7</v>
      </c>
    </row>
    <row r="10" spans="1:10" s="6" customFormat="1" ht="30" customHeight="1" thickBot="1" x14ac:dyDescent="0.45">
      <c r="A10" s="1"/>
      <c r="B10" s="30"/>
      <c r="C10" s="31"/>
      <c r="D10" s="32"/>
      <c r="E10" s="31"/>
      <c r="F10" s="33"/>
      <c r="G10" s="34"/>
      <c r="H10" s="52"/>
      <c r="I10" s="53">
        <f>I9</f>
        <v>0</v>
      </c>
      <c r="J10" s="28"/>
    </row>
    <row r="11" spans="1:10" s="6" customFormat="1" ht="64.150000000000006" customHeight="1" thickBot="1" x14ac:dyDescent="0.45">
      <c r="A11" s="1">
        <v>4</v>
      </c>
      <c r="B11" s="23" t="s">
        <v>40</v>
      </c>
      <c r="C11" s="7" t="s">
        <v>13</v>
      </c>
      <c r="D11" s="24" t="s">
        <v>11</v>
      </c>
      <c r="E11" s="8" t="s">
        <v>12</v>
      </c>
      <c r="F11" s="12">
        <v>3</v>
      </c>
      <c r="G11" s="10"/>
      <c r="H11" s="51">
        <f>G11*1.23</f>
        <v>0</v>
      </c>
      <c r="I11" s="51">
        <f>H11*J11</f>
        <v>0</v>
      </c>
      <c r="J11" s="9">
        <v>7</v>
      </c>
    </row>
    <row r="12" spans="1:10" s="6" customFormat="1" ht="30" customHeight="1" thickBot="1" x14ac:dyDescent="0.45">
      <c r="A12" s="1"/>
      <c r="B12" s="30"/>
      <c r="C12" s="31"/>
      <c r="D12" s="32"/>
      <c r="E12" s="31"/>
      <c r="F12" s="33"/>
      <c r="G12" s="34"/>
      <c r="H12" s="52"/>
      <c r="I12" s="53">
        <f>I11</f>
        <v>0</v>
      </c>
      <c r="J12" s="28"/>
    </row>
    <row r="13" spans="1:10" s="6" customFormat="1" ht="72.599999999999994" customHeight="1" thickBot="1" x14ac:dyDescent="0.45">
      <c r="A13" s="1">
        <v>5</v>
      </c>
      <c r="B13" s="56" t="s">
        <v>14</v>
      </c>
      <c r="C13" s="7" t="s">
        <v>13</v>
      </c>
      <c r="D13" s="13" t="s">
        <v>15</v>
      </c>
      <c r="E13" s="38" t="s">
        <v>12</v>
      </c>
      <c r="F13" s="12">
        <v>2</v>
      </c>
      <c r="G13" s="10"/>
      <c r="H13" s="51">
        <f>G13*1.23</f>
        <v>0</v>
      </c>
      <c r="I13" s="51">
        <f>H13*J13</f>
        <v>0</v>
      </c>
      <c r="J13" s="9">
        <v>7</v>
      </c>
    </row>
    <row r="14" spans="1:10" s="6" customFormat="1" ht="72.599999999999994" customHeight="1" thickBot="1" x14ac:dyDescent="0.45">
      <c r="A14" s="1"/>
      <c r="B14" s="57"/>
      <c r="C14" s="44" t="s">
        <v>9</v>
      </c>
      <c r="D14" s="45" t="s">
        <v>15</v>
      </c>
      <c r="E14" s="38" t="s">
        <v>12</v>
      </c>
      <c r="F14" s="43">
        <v>1</v>
      </c>
      <c r="G14" s="10"/>
      <c r="H14" s="51">
        <f>G14*1.23</f>
        <v>0</v>
      </c>
      <c r="I14" s="51">
        <f>H14*J14</f>
        <v>0</v>
      </c>
      <c r="J14" s="9">
        <v>7</v>
      </c>
    </row>
    <row r="15" spans="1:10" s="6" customFormat="1" ht="30" customHeight="1" thickBot="1" x14ac:dyDescent="0.45">
      <c r="A15" s="1"/>
      <c r="B15" s="30"/>
      <c r="C15" s="31"/>
      <c r="D15" s="32"/>
      <c r="E15" s="31"/>
      <c r="F15" s="33"/>
      <c r="G15" s="34"/>
      <c r="H15" s="52"/>
      <c r="I15" s="53">
        <f>SUM(I13:I14)</f>
        <v>0</v>
      </c>
      <c r="J15" s="28"/>
    </row>
    <row r="16" spans="1:10" s="6" customFormat="1" ht="66.599999999999994" customHeight="1" thickBot="1" x14ac:dyDescent="0.45">
      <c r="A16" s="1">
        <v>6</v>
      </c>
      <c r="B16" s="22" t="s">
        <v>16</v>
      </c>
      <c r="C16" s="7" t="s">
        <v>9</v>
      </c>
      <c r="D16" s="13" t="s">
        <v>17</v>
      </c>
      <c r="E16" s="8" t="s">
        <v>8</v>
      </c>
      <c r="F16" s="12">
        <v>5</v>
      </c>
      <c r="G16" s="10"/>
      <c r="H16" s="51">
        <f>G16*1.23</f>
        <v>0</v>
      </c>
      <c r="I16" s="51">
        <f>H16*J16</f>
        <v>0</v>
      </c>
      <c r="J16" s="9">
        <v>7</v>
      </c>
    </row>
    <row r="17" spans="1:10" s="6" customFormat="1" ht="30" customHeight="1" thickBot="1" x14ac:dyDescent="0.45">
      <c r="A17" s="1"/>
      <c r="B17" s="30"/>
      <c r="C17" s="31"/>
      <c r="D17" s="32"/>
      <c r="E17" s="31"/>
      <c r="F17" s="33"/>
      <c r="G17" s="34"/>
      <c r="H17" s="52"/>
      <c r="I17" s="53">
        <f>I16</f>
        <v>0</v>
      </c>
      <c r="J17" s="28"/>
    </row>
    <row r="18" spans="1:10" s="6" customFormat="1" ht="28.5" customHeight="1" thickBot="1" x14ac:dyDescent="0.45">
      <c r="A18" s="1">
        <v>7</v>
      </c>
      <c r="B18" s="64" t="s">
        <v>41</v>
      </c>
      <c r="C18" s="7" t="s">
        <v>30</v>
      </c>
      <c r="D18" s="65" t="s">
        <v>7</v>
      </c>
      <c r="E18" s="8" t="s">
        <v>8</v>
      </c>
      <c r="F18" s="14">
        <v>1</v>
      </c>
      <c r="G18" s="10"/>
      <c r="H18" s="51">
        <f>G18*1.23</f>
        <v>0</v>
      </c>
      <c r="I18" s="51">
        <f>H18*J18</f>
        <v>0</v>
      </c>
      <c r="J18" s="9">
        <v>7</v>
      </c>
    </row>
    <row r="19" spans="1:10" s="6" customFormat="1" ht="28.5" customHeight="1" thickBot="1" x14ac:dyDescent="0.45">
      <c r="A19" s="1"/>
      <c r="B19" s="64"/>
      <c r="C19" s="7" t="s">
        <v>18</v>
      </c>
      <c r="D19" s="65"/>
      <c r="E19" s="8" t="s">
        <v>8</v>
      </c>
      <c r="F19" s="14">
        <v>2</v>
      </c>
      <c r="G19" s="10"/>
      <c r="H19" s="51">
        <f>G19*1.23</f>
        <v>0</v>
      </c>
      <c r="I19" s="51">
        <f>H19*J19</f>
        <v>0</v>
      </c>
      <c r="J19" s="9">
        <v>7</v>
      </c>
    </row>
    <row r="20" spans="1:10" s="6" customFormat="1" ht="28.5" customHeight="1" thickBot="1" x14ac:dyDescent="0.45">
      <c r="A20" s="1"/>
      <c r="B20" s="64"/>
      <c r="C20" s="7" t="s">
        <v>13</v>
      </c>
      <c r="D20" s="65"/>
      <c r="E20" s="8" t="s">
        <v>8</v>
      </c>
      <c r="F20" s="12">
        <v>4</v>
      </c>
      <c r="G20" s="10"/>
      <c r="H20" s="51">
        <f>G20*1.23</f>
        <v>0</v>
      </c>
      <c r="I20" s="51">
        <f>H20*J20</f>
        <v>0</v>
      </c>
      <c r="J20" s="9">
        <v>7</v>
      </c>
    </row>
    <row r="21" spans="1:10" s="6" customFormat="1" ht="28.5" customHeight="1" thickBot="1" x14ac:dyDescent="0.45">
      <c r="A21" s="1"/>
      <c r="B21" s="64"/>
      <c r="C21" s="7" t="s">
        <v>19</v>
      </c>
      <c r="D21" s="65"/>
      <c r="E21" s="8" t="s">
        <v>8</v>
      </c>
      <c r="F21" s="12">
        <v>5</v>
      </c>
      <c r="G21" s="10"/>
      <c r="H21" s="51">
        <f>G21*1.23</f>
        <v>0</v>
      </c>
      <c r="I21" s="51">
        <f>H21*J21</f>
        <v>0</v>
      </c>
      <c r="J21" s="9">
        <v>7</v>
      </c>
    </row>
    <row r="22" spans="1:10" s="6" customFormat="1" ht="30" customHeight="1" thickBot="1" x14ac:dyDescent="0.45">
      <c r="A22" s="1"/>
      <c r="B22" s="30"/>
      <c r="C22" s="31"/>
      <c r="D22" s="32"/>
      <c r="E22" s="31"/>
      <c r="F22" s="33"/>
      <c r="G22" s="34"/>
      <c r="H22" s="52"/>
      <c r="I22" s="53">
        <f>I20+I21+I19+I18</f>
        <v>0</v>
      </c>
      <c r="J22" s="28"/>
    </row>
    <row r="23" spans="1:10" s="6" customFormat="1" ht="23.25" customHeight="1" thickBot="1" x14ac:dyDescent="0.25">
      <c r="B23" s="64" t="s">
        <v>20</v>
      </c>
      <c r="C23" s="15" t="s">
        <v>21</v>
      </c>
      <c r="D23" s="25" t="s">
        <v>22</v>
      </c>
      <c r="E23" s="11" t="s">
        <v>23</v>
      </c>
      <c r="F23" s="9">
        <v>1</v>
      </c>
      <c r="G23" s="10"/>
      <c r="H23" s="51">
        <f>G23*1.23</f>
        <v>0</v>
      </c>
      <c r="I23" s="51">
        <f>H23*J23</f>
        <v>0</v>
      </c>
      <c r="J23" s="9">
        <v>7</v>
      </c>
    </row>
    <row r="24" spans="1:10" s="6" customFormat="1" ht="21.75" customHeight="1" thickBot="1" x14ac:dyDescent="0.45">
      <c r="A24" s="1"/>
      <c r="B24" s="64"/>
      <c r="C24" s="15" t="s">
        <v>24</v>
      </c>
      <c r="D24" s="66" t="s">
        <v>7</v>
      </c>
      <c r="E24" s="11" t="s">
        <v>12</v>
      </c>
      <c r="F24" s="9">
        <v>1</v>
      </c>
      <c r="G24" s="10"/>
      <c r="H24" s="51">
        <f>G24*1.23</f>
        <v>0</v>
      </c>
      <c r="I24" s="51">
        <f>H24*J24</f>
        <v>0</v>
      </c>
      <c r="J24" s="9">
        <v>7</v>
      </c>
    </row>
    <row r="25" spans="1:10" s="6" customFormat="1" ht="24.75" customHeight="1" thickBot="1" x14ac:dyDescent="0.45">
      <c r="A25" s="1">
        <v>8</v>
      </c>
      <c r="B25" s="64"/>
      <c r="C25" s="15" t="s">
        <v>30</v>
      </c>
      <c r="D25" s="66"/>
      <c r="E25" s="11" t="s">
        <v>8</v>
      </c>
      <c r="F25" s="12">
        <v>2</v>
      </c>
      <c r="G25" s="10"/>
      <c r="H25" s="51">
        <f>G25*1.23</f>
        <v>0</v>
      </c>
      <c r="I25" s="51">
        <f>H25*J25</f>
        <v>0</v>
      </c>
      <c r="J25" s="9">
        <v>7</v>
      </c>
    </row>
    <row r="26" spans="1:10" s="6" customFormat="1" ht="30" customHeight="1" thickBot="1" x14ac:dyDescent="0.45">
      <c r="A26" s="1"/>
      <c r="B26" s="30"/>
      <c r="C26" s="31"/>
      <c r="D26" s="32"/>
      <c r="E26" s="31"/>
      <c r="F26" s="33"/>
      <c r="G26" s="34"/>
      <c r="H26" s="52"/>
      <c r="I26" s="53">
        <f>I24+I25+I23</f>
        <v>0</v>
      </c>
      <c r="J26" s="28"/>
    </row>
    <row r="27" spans="1:10" s="6" customFormat="1" ht="53.25" customHeight="1" thickBot="1" x14ac:dyDescent="0.45">
      <c r="A27" s="1">
        <v>9</v>
      </c>
      <c r="B27" s="23" t="s">
        <v>47</v>
      </c>
      <c r="C27" s="7" t="s">
        <v>9</v>
      </c>
      <c r="D27" s="24" t="s">
        <v>7</v>
      </c>
      <c r="E27" s="11" t="s">
        <v>12</v>
      </c>
      <c r="F27" s="12">
        <v>2</v>
      </c>
      <c r="G27" s="10"/>
      <c r="H27" s="51">
        <f>G27*1.23</f>
        <v>0</v>
      </c>
      <c r="I27" s="51">
        <f>H27*J27</f>
        <v>0</v>
      </c>
      <c r="J27" s="9">
        <v>7</v>
      </c>
    </row>
    <row r="28" spans="1:10" s="6" customFormat="1" ht="30" customHeight="1" thickBot="1" x14ac:dyDescent="0.45">
      <c r="A28" s="1"/>
      <c r="B28" s="30"/>
      <c r="C28" s="31"/>
      <c r="D28" s="32"/>
      <c r="E28" s="31"/>
      <c r="F28" s="33"/>
      <c r="G28" s="34"/>
      <c r="H28" s="52"/>
      <c r="I28" s="53">
        <f>I27</f>
        <v>0</v>
      </c>
      <c r="J28" s="28"/>
    </row>
    <row r="29" spans="1:10" s="6" customFormat="1" ht="33.6" customHeight="1" thickBot="1" x14ac:dyDescent="0.45">
      <c r="A29" s="1"/>
      <c r="B29" s="64" t="s">
        <v>42</v>
      </c>
      <c r="C29" s="7" t="s">
        <v>18</v>
      </c>
      <c r="D29" s="25" t="s">
        <v>7</v>
      </c>
      <c r="E29" s="11" t="s">
        <v>8</v>
      </c>
      <c r="F29" s="9">
        <v>4</v>
      </c>
      <c r="G29" s="10"/>
      <c r="H29" s="51">
        <f>G29*1.23</f>
        <v>0</v>
      </c>
      <c r="I29" s="51">
        <f>H29*J29</f>
        <v>0</v>
      </c>
      <c r="J29" s="26">
        <v>8</v>
      </c>
    </row>
    <row r="30" spans="1:10" s="6" customFormat="1" ht="32.450000000000003" customHeight="1" thickBot="1" x14ac:dyDescent="0.45">
      <c r="A30" s="1">
        <v>10</v>
      </c>
      <c r="B30" s="64"/>
      <c r="C30" s="16" t="s">
        <v>21</v>
      </c>
      <c r="D30" s="25" t="s">
        <v>25</v>
      </c>
      <c r="E30" s="11" t="s">
        <v>8</v>
      </c>
      <c r="F30" s="12">
        <v>3</v>
      </c>
      <c r="G30" s="10"/>
      <c r="H30" s="51">
        <f>G30*1.23</f>
        <v>0</v>
      </c>
      <c r="I30" s="51">
        <f>H30*J30</f>
        <v>0</v>
      </c>
      <c r="J30" s="26">
        <v>8</v>
      </c>
    </row>
    <row r="31" spans="1:10" s="6" customFormat="1" ht="30" customHeight="1" thickBot="1" x14ac:dyDescent="0.45">
      <c r="A31" s="1"/>
      <c r="B31" s="30"/>
      <c r="C31" s="31"/>
      <c r="D31" s="32"/>
      <c r="E31" s="31"/>
      <c r="F31" s="33"/>
      <c r="G31" s="34"/>
      <c r="H31" s="52"/>
      <c r="I31" s="53">
        <f>I29+I30</f>
        <v>0</v>
      </c>
      <c r="J31" s="28"/>
    </row>
    <row r="32" spans="1:10" s="6" customFormat="1" ht="57" customHeight="1" thickBot="1" x14ac:dyDescent="0.45">
      <c r="A32" s="1">
        <v>11</v>
      </c>
      <c r="B32" s="22" t="s">
        <v>43</v>
      </c>
      <c r="C32" s="7" t="s">
        <v>18</v>
      </c>
      <c r="D32" s="24" t="s">
        <v>7</v>
      </c>
      <c r="E32" s="8" t="s">
        <v>8</v>
      </c>
      <c r="F32" s="14">
        <v>2</v>
      </c>
      <c r="G32" s="10"/>
      <c r="H32" s="51">
        <f>G32*1.23</f>
        <v>0</v>
      </c>
      <c r="I32" s="51">
        <f>H32*J32</f>
        <v>0</v>
      </c>
      <c r="J32" s="9">
        <v>7</v>
      </c>
    </row>
    <row r="33" spans="1:10" s="6" customFormat="1" ht="30" customHeight="1" thickBot="1" x14ac:dyDescent="0.45">
      <c r="A33" s="1"/>
      <c r="B33" s="30"/>
      <c r="C33" s="31"/>
      <c r="D33" s="32"/>
      <c r="E33" s="31"/>
      <c r="F33" s="33"/>
      <c r="G33" s="34"/>
      <c r="H33" s="52"/>
      <c r="I33" s="53">
        <f>I32</f>
        <v>0</v>
      </c>
      <c r="J33" s="28"/>
    </row>
    <row r="34" spans="1:10" s="6" customFormat="1" ht="54" customHeight="1" thickBot="1" x14ac:dyDescent="0.45">
      <c r="A34" s="1">
        <v>12</v>
      </c>
      <c r="B34" s="23" t="s">
        <v>44</v>
      </c>
      <c r="C34" s="7" t="s">
        <v>30</v>
      </c>
      <c r="D34" s="24" t="s">
        <v>26</v>
      </c>
      <c r="E34" s="8" t="s">
        <v>8</v>
      </c>
      <c r="F34" s="14">
        <v>5</v>
      </c>
      <c r="G34" s="10"/>
      <c r="H34" s="51">
        <f>G34*1.23</f>
        <v>0</v>
      </c>
      <c r="I34" s="51">
        <f>H34*J34</f>
        <v>0</v>
      </c>
      <c r="J34" s="9">
        <v>7</v>
      </c>
    </row>
    <row r="35" spans="1:10" s="6" customFormat="1" ht="31.5" customHeight="1" thickBot="1" x14ac:dyDescent="0.45">
      <c r="A35" s="1"/>
      <c r="B35" s="30"/>
      <c r="C35" s="31"/>
      <c r="D35" s="32"/>
      <c r="E35" s="31"/>
      <c r="F35" s="33"/>
      <c r="G35" s="34"/>
      <c r="H35" s="52"/>
      <c r="I35" s="53">
        <f>I34</f>
        <v>0</v>
      </c>
      <c r="J35" s="28"/>
    </row>
    <row r="36" spans="1:10" s="6" customFormat="1" ht="30" customHeight="1" thickBot="1" x14ac:dyDescent="0.45">
      <c r="A36" s="1"/>
      <c r="B36" s="60" t="s">
        <v>45</v>
      </c>
      <c r="C36" s="7" t="s">
        <v>18</v>
      </c>
      <c r="D36" s="67" t="s">
        <v>7</v>
      </c>
      <c r="E36" s="24" t="s">
        <v>27</v>
      </c>
      <c r="F36" s="9">
        <v>2</v>
      </c>
      <c r="G36" s="10"/>
      <c r="H36" s="51">
        <f>G36*1.23</f>
        <v>0</v>
      </c>
      <c r="I36" s="51">
        <f>H36*J36</f>
        <v>0</v>
      </c>
      <c r="J36" s="9">
        <v>7</v>
      </c>
    </row>
    <row r="37" spans="1:10" s="6" customFormat="1" ht="33" customHeight="1" thickBot="1" x14ac:dyDescent="0.45">
      <c r="A37" s="1">
        <v>13</v>
      </c>
      <c r="B37" s="60"/>
      <c r="C37" s="7" t="s">
        <v>13</v>
      </c>
      <c r="D37" s="67"/>
      <c r="E37" s="24" t="s">
        <v>27</v>
      </c>
      <c r="F37" s="9">
        <v>2</v>
      </c>
      <c r="G37" s="10"/>
      <c r="H37" s="51">
        <f>G37*1.23</f>
        <v>0</v>
      </c>
      <c r="I37" s="51">
        <f>H37*J37</f>
        <v>0</v>
      </c>
      <c r="J37" s="9">
        <v>7</v>
      </c>
    </row>
    <row r="38" spans="1:10" s="6" customFormat="1" ht="30" customHeight="1" thickBot="1" x14ac:dyDescent="0.45">
      <c r="A38" s="1"/>
      <c r="B38" s="30"/>
      <c r="C38" s="31"/>
      <c r="D38" s="32"/>
      <c r="E38" s="31"/>
      <c r="F38" s="33"/>
      <c r="G38" s="34"/>
      <c r="H38" s="52"/>
      <c r="I38" s="53">
        <f>I36+I37</f>
        <v>0</v>
      </c>
      <c r="J38" s="28"/>
    </row>
    <row r="39" spans="1:10" s="6" customFormat="1" ht="52.15" customHeight="1" thickBot="1" x14ac:dyDescent="0.45">
      <c r="A39" s="1">
        <v>14</v>
      </c>
      <c r="B39" s="17" t="s">
        <v>28</v>
      </c>
      <c r="C39" s="7" t="s">
        <v>30</v>
      </c>
      <c r="D39" s="24" t="s">
        <v>7</v>
      </c>
      <c r="E39" s="18" t="s">
        <v>8</v>
      </c>
      <c r="F39" s="14">
        <v>2</v>
      </c>
      <c r="G39" s="10"/>
      <c r="H39" s="51">
        <f>G39*1.23</f>
        <v>0</v>
      </c>
      <c r="I39" s="51">
        <f>H39*J39</f>
        <v>0</v>
      </c>
      <c r="J39" s="9">
        <v>7</v>
      </c>
    </row>
    <row r="40" spans="1:10" s="6" customFormat="1" ht="30" customHeight="1" thickBot="1" x14ac:dyDescent="0.45">
      <c r="A40" s="1"/>
      <c r="B40" s="30"/>
      <c r="C40" s="31"/>
      <c r="D40" s="32"/>
      <c r="E40" s="31"/>
      <c r="F40" s="33"/>
      <c r="G40" s="34"/>
      <c r="H40" s="52"/>
      <c r="I40" s="53">
        <f>I39</f>
        <v>0</v>
      </c>
      <c r="J40" s="28"/>
    </row>
    <row r="41" spans="1:10" s="19" customFormat="1" ht="32.450000000000003" customHeight="1" thickBot="1" x14ac:dyDescent="0.45">
      <c r="A41" s="1"/>
      <c r="B41" s="60" t="s">
        <v>46</v>
      </c>
      <c r="C41" s="20" t="s">
        <v>13</v>
      </c>
      <c r="D41" s="24" t="s">
        <v>7</v>
      </c>
      <c r="E41" s="24" t="s">
        <v>8</v>
      </c>
      <c r="F41" s="14">
        <v>1</v>
      </c>
      <c r="G41" s="10"/>
      <c r="H41" s="51">
        <f>G41*1.23</f>
        <v>0</v>
      </c>
      <c r="I41" s="51">
        <f>H41*J41</f>
        <v>0</v>
      </c>
      <c r="J41" s="9">
        <v>7</v>
      </c>
    </row>
    <row r="42" spans="1:10" s="19" customFormat="1" ht="31.15" customHeight="1" thickBot="1" x14ac:dyDescent="0.45">
      <c r="A42" s="1">
        <v>15</v>
      </c>
      <c r="B42" s="61"/>
      <c r="C42" s="20" t="s">
        <v>9</v>
      </c>
      <c r="D42" s="24" t="s">
        <v>7</v>
      </c>
      <c r="E42" s="24" t="s">
        <v>8</v>
      </c>
      <c r="F42" s="14">
        <v>1</v>
      </c>
      <c r="G42" s="10"/>
      <c r="H42" s="51">
        <f>G42*1.23</f>
        <v>0</v>
      </c>
      <c r="I42" s="51">
        <f>H42*J42</f>
        <v>0</v>
      </c>
      <c r="J42" s="9">
        <v>7</v>
      </c>
    </row>
    <row r="43" spans="1:10" ht="30" customHeight="1" thickBot="1" x14ac:dyDescent="0.45">
      <c r="B43" s="30"/>
      <c r="C43" s="31"/>
      <c r="D43" s="32"/>
      <c r="E43" s="31"/>
      <c r="F43" s="33"/>
      <c r="G43" s="34"/>
      <c r="H43" s="52"/>
      <c r="I43" s="53">
        <f>I42+I41</f>
        <v>0</v>
      </c>
      <c r="J43" s="29"/>
    </row>
    <row r="44" spans="1:10" ht="58.15" customHeight="1" thickBot="1" x14ac:dyDescent="0.45">
      <c r="A44" s="1">
        <v>16</v>
      </c>
      <c r="B44" s="22" t="s">
        <v>36</v>
      </c>
      <c r="C44" s="7" t="s">
        <v>9</v>
      </c>
      <c r="D44" s="24" t="s">
        <v>7</v>
      </c>
      <c r="E44" s="8" t="s">
        <v>8</v>
      </c>
      <c r="F44" s="9">
        <v>5</v>
      </c>
      <c r="G44" s="10"/>
      <c r="H44" s="51">
        <f>G44*1.23</f>
        <v>0</v>
      </c>
      <c r="I44" s="51">
        <f>H44*J44</f>
        <v>0</v>
      </c>
      <c r="J44" s="9">
        <v>7</v>
      </c>
    </row>
    <row r="45" spans="1:10" ht="33.75" customHeight="1" thickBot="1" x14ac:dyDescent="0.45">
      <c r="B45" s="27"/>
      <c r="C45" s="35"/>
      <c r="D45" s="35"/>
      <c r="E45" s="35"/>
      <c r="F45" s="35"/>
      <c r="G45" s="34"/>
      <c r="H45" s="52"/>
      <c r="I45" s="53">
        <f>I44</f>
        <v>0</v>
      </c>
      <c r="J45" s="29"/>
    </row>
    <row r="46" spans="1:10" ht="39" customHeight="1" thickBot="1" x14ac:dyDescent="0.45">
      <c r="A46" s="1">
        <v>17</v>
      </c>
      <c r="B46" s="56" t="s">
        <v>35</v>
      </c>
      <c r="C46" s="7" t="s">
        <v>18</v>
      </c>
      <c r="D46" s="37" t="s">
        <v>7</v>
      </c>
      <c r="E46" s="38" t="s">
        <v>8</v>
      </c>
      <c r="F46" s="41">
        <v>4</v>
      </c>
      <c r="G46" s="10"/>
      <c r="H46" s="51">
        <f>G46*1.23</f>
        <v>0</v>
      </c>
      <c r="I46" s="51">
        <f>H46*J46</f>
        <v>0</v>
      </c>
      <c r="J46" s="9">
        <v>7</v>
      </c>
    </row>
    <row r="47" spans="1:10" ht="27" thickBot="1" x14ac:dyDescent="0.45">
      <c r="B47" s="57"/>
      <c r="C47" s="7" t="s">
        <v>9</v>
      </c>
      <c r="D47" s="37" t="s">
        <v>7</v>
      </c>
      <c r="E47" s="38" t="s">
        <v>8</v>
      </c>
      <c r="F47" s="39">
        <v>1</v>
      </c>
      <c r="G47" s="42"/>
      <c r="H47" s="51">
        <f>G47*1.23</f>
        <v>0</v>
      </c>
      <c r="I47" s="51">
        <f>H47*J47</f>
        <v>0</v>
      </c>
      <c r="J47" s="40">
        <v>7</v>
      </c>
    </row>
    <row r="48" spans="1:10" ht="27" thickBot="1" x14ac:dyDescent="0.45">
      <c r="G48" s="6"/>
      <c r="H48" s="54"/>
      <c r="I48" s="55">
        <f>SUM(I46:I47)</f>
        <v>0</v>
      </c>
    </row>
    <row r="49" spans="4:9" ht="31.5" x14ac:dyDescent="0.4">
      <c r="H49" s="47" t="s">
        <v>34</v>
      </c>
      <c r="I49" s="48">
        <f>SUM(I48+I45+I40++I38+I35+I33+I31+I28+I26+I26+I22+I22+I43+I17+I15+I12+I10+I8+I6)</f>
        <v>0</v>
      </c>
    </row>
    <row r="50" spans="4:9" x14ac:dyDescent="0.4">
      <c r="D50" s="21"/>
    </row>
  </sheetData>
  <mergeCells count="13">
    <mergeCell ref="B46:B47"/>
    <mergeCell ref="B13:B14"/>
    <mergeCell ref="H2:I2"/>
    <mergeCell ref="B41:B42"/>
    <mergeCell ref="B2:F2"/>
    <mergeCell ref="B4:B5"/>
    <mergeCell ref="B18:B21"/>
    <mergeCell ref="D18:D21"/>
    <mergeCell ref="B23:B25"/>
    <mergeCell ref="D24:D25"/>
    <mergeCell ref="B29:B30"/>
    <mergeCell ref="B36:B37"/>
    <mergeCell ref="D36:D37"/>
  </mergeCells>
  <pageMargins left="0.19685039370078741" right="0.19685039370078741" top="0.19685039370078741" bottom="0.19685039370078741" header="0.15748031496062992" footer="0.23622047244094491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UŚ 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MOLENDA Jaroslaw</dc:creator>
  <cp:lastModifiedBy>Jowita Zielosko</cp:lastModifiedBy>
  <cp:lastPrinted>2025-08-05T09:55:11Z</cp:lastPrinted>
  <dcterms:created xsi:type="dcterms:W3CDTF">2025-07-18T08:40:08Z</dcterms:created>
  <dcterms:modified xsi:type="dcterms:W3CDTF">2026-08-20T13:35:44Z</dcterms:modified>
</cp:coreProperties>
</file>